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2023 рік\ВИДАТКИ НА САЙТ\"/>
    </mc:Choice>
  </mc:AlternateContent>
  <xr:revisionPtr revIDLastSave="0" documentId="13_ncr:1_{A65E5820-4D8C-4449-AE6D-6DAD1418E323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TDSheet!$A$1:$L$488</definedName>
  </definedNames>
  <calcPr calcId="181029" refMode="R1C1"/>
</workbook>
</file>

<file path=xl/calcChain.xml><?xml version="1.0" encoding="utf-8"?>
<calcChain xmlns="http://schemas.openxmlformats.org/spreadsheetml/2006/main">
  <c r="G443" i="1" l="1"/>
  <c r="L443" i="1"/>
  <c r="G441" i="1"/>
  <c r="G440" i="1"/>
  <c r="L440" i="1" s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L359" i="1"/>
  <c r="L360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41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L462" i="1"/>
  <c r="L463" i="1"/>
  <c r="L464" i="1"/>
  <c r="L465" i="1"/>
  <c r="L466" i="1"/>
  <c r="L467" i="1"/>
  <c r="L468" i="1"/>
  <c r="L469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L9" i="1"/>
  <c r="K9" i="1"/>
  <c r="G442" i="1" l="1"/>
  <c r="L442" i="1" s="1"/>
  <c r="G439" i="1" l="1"/>
  <c r="G438" i="1" l="1"/>
  <c r="L438" i="1" s="1"/>
  <c r="L439" i="1"/>
</calcChain>
</file>

<file path=xl/sharedStrings.xml><?xml version="1.0" encoding="utf-8"?>
<sst xmlns="http://schemas.openxmlformats.org/spreadsheetml/2006/main" count="493" uniqueCount="104">
  <si>
    <t>Бюджет</t>
  </si>
  <si>
    <t>Фонд код</t>
  </si>
  <si>
    <t>КФК (КФК код)</t>
  </si>
  <si>
    <t>Код мережа</t>
  </si>
  <si>
    <t>КЕКВ код</t>
  </si>
  <si>
    <t>1 Загальний фонд</t>
  </si>
  <si>
    <t>4310160 Керівництво і управління Дніпровською районною в місті Києві державною адміністрацією</t>
  </si>
  <si>
    <t>021027 Управління (Центр) надання адміністративних послуг Дніпровської районної в місті Києві державної адміністрації</t>
  </si>
  <si>
    <t>2111 Заробітна плата</t>
  </si>
  <si>
    <t>2120 Нарахування на оплату праці</t>
  </si>
  <si>
    <t>2210 Предмети, матеріали, обладнання та інвентар</t>
  </si>
  <si>
    <t>2240 Оплата послуг (крім комунальних)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</si>
  <si>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</si>
  <si>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</si>
  <si>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</si>
  <si>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077651 Дніпровсь районна в місті Києві Державна адмінісирація</t>
  </si>
  <si>
    <t>2250 Видатки на відрядження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</si>
  <si>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</si>
  <si>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</si>
  <si>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077865 Фінансове управління Дніпровської районної в місті Києві державної адміністрації</t>
  </si>
  <si>
    <t>077873 Управління  соціального захисту населення Дніпровської районної в місті  Києві державної адміністрації</t>
  </si>
  <si>
    <t>077897 Управілння житлово комунального господарства Дніпровської  в місті Києві державної адміністрації</t>
  </si>
  <si>
    <t>077899 Відділ молоді  та спорту Дніпровської районної в місті  Києві державної адміністрації</t>
  </si>
  <si>
    <t>077922 Управління освіті Дніпрвської районної в місті Києві державної адміністрації</t>
  </si>
  <si>
    <t>077944 Служба у справах дітей Дніпровської районної в місті  Києві державної адміністрації</t>
  </si>
  <si>
    <t>077968 Відділ культури  Дніпровської районної в місті Києві державної адміністрації</t>
  </si>
  <si>
    <t>2275 Оплата інших енергоносіїв та інших комунальних послуг</t>
  </si>
  <si>
    <t>097438 Управління будівництва Дніпровської районної в місті Києві державної адміністрації</t>
  </si>
  <si>
    <t>4311010 Надання дошкільної освіти</t>
  </si>
  <si>
    <t>000000 засоби масової інформації</t>
  </si>
  <si>
    <t>2220 Медикаменти та перев'язувальні матеріали</t>
  </si>
  <si>
    <t>2274 Оплата природного газу</t>
  </si>
  <si>
    <t>035442 Навчально-виховний комплекс «Домінанта» (дошкільний навчальний заклад – спеціалізована школа І ступеня – суспільно-гуманітарна гімназія – спеціалізована школа № 204 з поглибленим вивченням фізичної культури) м. Києва</t>
  </si>
  <si>
    <t>035551 Дошкільний навчальний заклад  №628</t>
  </si>
  <si>
    <t>4311021 Надання загальної середньої освіти закладами загальної середньої освіти за рахунок коштів місцевого бюджету</t>
  </si>
  <si>
    <t>2230 Продукти харчування</t>
  </si>
  <si>
    <t>035568 Український колеж ім. В. О. Сухомлинського (спеціалізована школа № 272) м. Києва</t>
  </si>
  <si>
    <t>4311022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</si>
  <si>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4311023 Надання загальної середньої освіти спеціалізованими закладами загальної середньої освіти за рахунок коштів місцевого бюджету</t>
  </si>
  <si>
    <t>087537 Мистецький ліцей "Зміна" Дніпровського району м.Києва</t>
  </si>
  <si>
    <t>4311031 Надання загальної середньої освіти закладами загальної середньої освіти за рахунок освітньої субвенції</t>
  </si>
  <si>
    <t>2610 Субсидії та поточні трансферти підприємствам (установам, організаціям)</t>
  </si>
  <si>
    <t>002368 Приватний заклад освіти Київська початкова школа "ПЛАНЕТА ДИТИНСТВА"</t>
  </si>
  <si>
    <t>013716 Товариство з обмеженою відповідальністю "Академія сучасної освіти"</t>
  </si>
  <si>
    <t>018714 Товариство з обмеженою відповідальністю "Авашкола"</t>
  </si>
  <si>
    <t>102525 Товариство з обмеженою відповідальністю "Києво-Воскресенський ліцей"</t>
  </si>
  <si>
    <t>110009 Гімназія "Столиця"</t>
  </si>
  <si>
    <t>160667 Іноваційний ліцей "Ай-скул"</t>
  </si>
  <si>
    <t>185517 Товариство з обмеженою відповідальністю "Заклад загальної середньої освіти Ліцей "Лімпопо Фемілі Клаб"</t>
  </si>
  <si>
    <t>4311032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</si>
  <si>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4311033 Надання загальної середньої освіти спеціалізованими закладами загальної середньої освіти за рахунок освітньої субвенції</t>
  </si>
  <si>
    <t>4311070 Надання позашкільної освіти закладами позашкільної освіти, заходи із позашкільної роботи з дітьми</t>
  </si>
  <si>
    <t>033877 Станція юних техніків-центру нацково-технічної творчості молоді</t>
  </si>
  <si>
    <t>4311080 Надання спеціалізованої освіти мистецькими школами</t>
  </si>
  <si>
    <t>095186 Дитяча школа мистецтв № 6 ім. Г.П. Жуковського  Дніпровського району міста Києва</t>
  </si>
  <si>
    <t>4311141 Забезпечення діяльності інших закладів у сфері освіти</t>
  </si>
  <si>
    <t>4311142 Інші програми та заходи у сфері освіти</t>
  </si>
  <si>
    <t>2730 Інші виплати населенню</t>
  </si>
  <si>
    <t>4311151 Забезпечення діяльності інклюзивно-ресурсних центрів за рахунок коштів місцевого бюджету</t>
  </si>
  <si>
    <t>014224 Інклюзивно-ресурсний центр №13 Дніпровського району м.Києва</t>
  </si>
  <si>
    <t>184128 Інклюзивно-ресурсний центр №4 Дніпровського району м.Києва</t>
  </si>
  <si>
    <t>4311152 Забезпечення діяльності інклюзивно-ресурсних центрів за рахунок освітньої субвенції</t>
  </si>
  <si>
    <t>4311200 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</si>
  <si>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4311210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</si>
  <si>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4313105 Надання реабілітаційних послуг особам з інвалідністю та дітям з інвалідністю</t>
  </si>
  <si>
    <t>095185 Центр комплексної реабілітації для осіб з інвалідністю Дніпровського району міста Києва</t>
  </si>
  <si>
    <t>4313111 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</si>
  <si>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4313121 Утримання та забезпечення діяльності центрів соціальних служб</t>
  </si>
  <si>
    <t>078195 Дніпровський районний в місті Київі центр соціальних служб</t>
  </si>
  <si>
    <t>4313123 Заходи державної політики з питань сім'ї</t>
  </si>
  <si>
    <t>4313132 Утримання клубів для підлітків за місцем проживання</t>
  </si>
  <si>
    <t>087379 Центр по роботі з дітьми та молоддю за місцем проживання Дніпровського району м. Києва</t>
  </si>
  <si>
    <t>4313133 Інші заходи та заклади молодіжної політики</t>
  </si>
  <si>
    <t>4313210 Організація та проведення громадських робіт</t>
  </si>
  <si>
    <t>4313241 Забезпечення діяльності інших закладів у сфері соціального захисту і соціального забезпечення</t>
  </si>
  <si>
    <t>129065 Центр соціальної підтримки дітей та сімей Дніпровського району міста Києва</t>
  </si>
  <si>
    <t>4313242 Інші заходи у сфері соціального захисту і соціального забезпечення</t>
  </si>
  <si>
    <t>4314010 Фінансова підтримка театрів</t>
  </si>
  <si>
    <t>033272 Комунальний театрально -видовищний заклад культури "Театр української традиції "Дзеркало""</t>
  </si>
  <si>
    <t>4314030 Забезпечення діяльності бібліотек</t>
  </si>
  <si>
    <t>4314060 Забезпечення діяльності палаців i будинків культури, клубів, центрів дозвілля та iнших клубних закладів</t>
  </si>
  <si>
    <t>4314081 Забезпечення діяльності інших закладів в галузі культури і мистецтва</t>
  </si>
  <si>
    <t>4314082 Інші заходи в галузі культури і мистецтва</t>
  </si>
  <si>
    <t>4315031 Утримання та навчально-тренувальна робота комунальних дитячо-юнацьких спортивних шкіл</t>
  </si>
  <si>
    <t>4315061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</si>
  <si>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4316011 Експлуатація та технічне обслуговування житлового фонду</t>
  </si>
  <si>
    <t>089829 Комунальне підприємство "Керуюча компанія з обслуговування житлового фонду Дніпровського району м.Києва"</t>
  </si>
  <si>
    <t>3110 Придбання обладнання і предметів довгострокового користування</t>
  </si>
  <si>
    <t>4316015 Забезпечення надійної та безперебійної експлуатації ліфтів</t>
  </si>
  <si>
    <t>3131 Капітальний ремонт житлового фонду (приміщень)</t>
  </si>
  <si>
    <t>7  Інші кошти спеціального фонду</t>
  </si>
  <si>
    <t>3132 Капітальний ремонт інших об`єктів</t>
  </si>
  <si>
    <t>4316017 Інша діяльність, пов’язана з експлуатацією об’єктів житлово-комунального господарства</t>
  </si>
  <si>
    <t>3210 Капітальні трансферти підприємствам (установам, організаціям)</t>
  </si>
  <si>
    <t>4317310 Будівництво об'єктів житлово-комунального господарства</t>
  </si>
  <si>
    <t>3142 Реконструкція та реставрація інших об'єктів</t>
  </si>
  <si>
    <t xml:space="preserve">Затверджений план на рік
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</si>
  <si>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</si>
  <si>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</si>
  <si>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Всього профінансовано за вказаний період
</t>
  </si>
  <si>
    <t>Касові видатки за вказаний період</t>
  </si>
  <si>
    <t xml:space="preserve">Аналіз фінансування установ за період з 01.01.2023 по 30.04.2023
</t>
  </si>
  <si>
    <t xml:space="preserve">% виконання на вказаний період
</t>
  </si>
  <si>
    <t xml:space="preserve">% виконання на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</si>
</sst>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8"/>
      <name val="Arial"/>
    </font>
    <font>
      <b/>
      <sz val="18"/>
      <name val="Arial"/>
    </font>
    <font>
      <sz val="10"/>
      <name val="Arial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/>
    <xf numFmtId="0" fontId="8" fillId="0" borderId="0" xfId="0" applyFont="1"/>
    <xf numFmtId="164" fontId="3" fillId="4" borderId="5" xfId="0" applyNumberFormat="1" applyFont="1" applyFill="1" applyBorder="1" applyAlignment="1">
      <alignment horizontal="center" vertical="top"/>
    </xf>
    <xf numFmtId="164" fontId="9" fillId="5" borderId="5" xfId="0" applyNumberFormat="1" applyFont="1" applyFill="1" applyBorder="1" applyAlignment="1">
      <alignment horizontal="center" vertical="top"/>
    </xf>
    <xf numFmtId="164" fontId="3" fillId="5" borderId="5" xfId="0" applyNumberFormat="1" applyFont="1" applyFill="1" applyBorder="1" applyAlignment="1">
      <alignment horizontal="center" vertical="top"/>
    </xf>
    <xf numFmtId="164" fontId="7" fillId="3" borderId="5" xfId="0" applyNumberFormat="1" applyFont="1" applyFill="1" applyBorder="1" applyAlignment="1">
      <alignment horizontal="center" vertical="top"/>
    </xf>
    <xf numFmtId="0" fontId="10" fillId="0" borderId="0" xfId="0" applyFont="1"/>
    <xf numFmtId="164" fontId="7" fillId="5" borderId="5" xfId="0" applyNumberFormat="1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center" vertical="top"/>
    </xf>
    <xf numFmtId="4" fontId="9" fillId="5" borderId="1" xfId="0" applyNumberFormat="1" applyFont="1" applyFill="1" applyBorder="1" applyAlignment="1">
      <alignment horizontal="center" vertical="top"/>
    </xf>
    <xf numFmtId="4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2" fontId="3" fillId="5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" fontId="7" fillId="3" borderId="1" xfId="0" applyNumberFormat="1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4" fontId="7" fillId="5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4" fillId="3" borderId="0" xfId="0" applyFont="1" applyFill="1"/>
    <xf numFmtId="4" fontId="0" fillId="0" borderId="0" xfId="0" applyNumberFormat="1"/>
    <xf numFmtId="0" fontId="0" fillId="4" borderId="1" xfId="0" applyFill="1" applyBorder="1" applyAlignment="1">
      <alignment horizontal="left" vertical="top" wrapText="1" indent="4"/>
    </xf>
    <xf numFmtId="0" fontId="8" fillId="0" borderId="1" xfId="0" applyFont="1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 indent="8"/>
    </xf>
    <xf numFmtId="0" fontId="1" fillId="0" borderId="0" xfId="0" applyFont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 indent="4"/>
    </xf>
    <xf numFmtId="0" fontId="4" fillId="0" borderId="1" xfId="0" applyFont="1" applyBorder="1" applyAlignment="1">
      <alignment horizontal="left" vertical="top" wrapText="1" indent="6"/>
    </xf>
    <xf numFmtId="0" fontId="4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6"/>
    </xf>
    <xf numFmtId="0" fontId="10" fillId="3" borderId="1" xfId="0" applyFont="1" applyFill="1" applyBorder="1" applyAlignment="1">
      <alignment horizontal="left" vertical="top" wrapText="1" indent="2"/>
    </xf>
    <xf numFmtId="0" fontId="5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M488"/>
  <sheetViews>
    <sheetView tabSelected="1" view="pageBreakPreview" topLeftCell="A430" zoomScale="124" zoomScaleNormal="100" zoomScaleSheetLayoutView="124" workbookViewId="0">
      <selection activeCell="G444" sqref="G444"/>
    </sheetView>
  </sheetViews>
  <sheetFormatPr defaultColWidth="10.5" defaultRowHeight="11.45" customHeight="1" outlineLevelRow="4" x14ac:dyDescent="0.2"/>
  <cols>
    <col min="1" max="1" width="6" style="1" customWidth="1"/>
    <col min="2" max="2" width="4.1640625" style="1" customWidth="1"/>
    <col min="3" max="3" width="35.83203125" style="1" customWidth="1"/>
    <col min="4" max="4" width="11.6640625" style="1" customWidth="1"/>
    <col min="5" max="5" width="11.5" style="1" customWidth="1"/>
    <col min="6" max="6" width="19.83203125" style="2" customWidth="1"/>
    <col min="7" max="7" width="19.33203125" style="2" customWidth="1"/>
    <col min="8" max="8" width="18.6640625" style="2" customWidth="1"/>
    <col min="9" max="9" width="19.5" style="2" customWidth="1"/>
    <col min="10" max="10" width="18.1640625" style="2" customWidth="1"/>
    <col min="11" max="11" width="14.1640625" style="2" customWidth="1"/>
    <col min="12" max="12" width="12.83203125" style="2" customWidth="1"/>
    <col min="13" max="13" width="12.6640625" bestFit="1" customWidth="1"/>
  </cols>
  <sheetData>
    <row r="1" spans="1:12" s="1" customFormat="1" ht="5.25" customHeight="1" x14ac:dyDescent="0.2">
      <c r="F1" s="2"/>
      <c r="G1" s="2"/>
      <c r="H1" s="2"/>
      <c r="I1" s="2"/>
      <c r="J1" s="2"/>
      <c r="K1" s="2"/>
      <c r="L1" s="2"/>
    </row>
    <row r="2" spans="1:12" ht="24" customHeight="1" x14ac:dyDescent="0.2">
      <c r="A2" s="27" t="s">
        <v>101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" customFormat="1" ht="4.5" customHeight="1" x14ac:dyDescent="0.2">
      <c r="F3" s="2"/>
      <c r="G3" s="2"/>
      <c r="H3" s="2"/>
      <c r="I3" s="2"/>
      <c r="J3" s="2"/>
      <c r="K3" s="2"/>
      <c r="L3" s="2"/>
    </row>
    <row r="4" spans="1:12" ht="15" customHeight="1" x14ac:dyDescent="0.2">
      <c r="A4" s="36" t="s">
        <v>0</v>
      </c>
      <c r="B4" s="36"/>
      <c r="C4" s="36"/>
      <c r="D4" s="36"/>
      <c r="E4" s="36"/>
      <c r="F4" s="37" t="s">
        <v>96</v>
      </c>
      <c r="G4" s="37" t="s">
        <v>97</v>
      </c>
      <c r="H4" s="37" t="s">
        <v>98</v>
      </c>
      <c r="I4" s="37" t="s">
        <v>99</v>
      </c>
      <c r="J4" s="37" t="s">
        <v>100</v>
      </c>
      <c r="K4" s="33" t="s">
        <v>102</v>
      </c>
      <c r="L4" s="33" t="s">
        <v>103</v>
      </c>
    </row>
    <row r="5" spans="1:12" ht="15" customHeight="1" x14ac:dyDescent="0.2">
      <c r="A5" s="36" t="s">
        <v>1</v>
      </c>
      <c r="B5" s="36"/>
      <c r="C5" s="36"/>
      <c r="D5" s="36"/>
      <c r="E5" s="36"/>
      <c r="F5" s="34"/>
      <c r="G5" s="34"/>
      <c r="H5" s="34"/>
      <c r="I5" s="34"/>
      <c r="J5" s="34"/>
      <c r="K5" s="34"/>
      <c r="L5" s="34"/>
    </row>
    <row r="6" spans="1:12" ht="15" customHeight="1" x14ac:dyDescent="0.2">
      <c r="A6" s="36" t="s">
        <v>2</v>
      </c>
      <c r="B6" s="36"/>
      <c r="C6" s="36"/>
      <c r="D6" s="36"/>
      <c r="E6" s="36"/>
      <c r="F6" s="34"/>
      <c r="G6" s="34"/>
      <c r="H6" s="34"/>
      <c r="I6" s="34"/>
      <c r="J6" s="34"/>
      <c r="K6" s="34"/>
      <c r="L6" s="34"/>
    </row>
    <row r="7" spans="1:12" ht="15" customHeight="1" x14ac:dyDescent="0.2">
      <c r="A7" s="36" t="s">
        <v>3</v>
      </c>
      <c r="B7" s="36"/>
      <c r="C7" s="36"/>
      <c r="D7" s="36"/>
      <c r="E7" s="36"/>
      <c r="F7" s="34"/>
      <c r="G7" s="34"/>
      <c r="H7" s="34"/>
      <c r="I7" s="34"/>
      <c r="J7" s="34"/>
      <c r="K7" s="34"/>
      <c r="L7" s="34"/>
    </row>
    <row r="8" spans="1:12" ht="15" customHeight="1" x14ac:dyDescent="0.2">
      <c r="A8" s="36" t="s">
        <v>4</v>
      </c>
      <c r="B8" s="36"/>
      <c r="C8" s="36"/>
      <c r="D8" s="36"/>
      <c r="E8" s="36"/>
      <c r="F8" s="35"/>
      <c r="G8" s="35"/>
      <c r="H8" s="35"/>
      <c r="I8" s="35"/>
      <c r="J8" s="35"/>
      <c r="K8" s="35"/>
      <c r="L8" s="35"/>
    </row>
    <row r="9" spans="1:12" s="10" customFormat="1" ht="18" customHeight="1" outlineLevel="1" x14ac:dyDescent="0.2">
      <c r="A9" s="32" t="s">
        <v>5</v>
      </c>
      <c r="B9" s="32"/>
      <c r="C9" s="32"/>
      <c r="D9" s="32"/>
      <c r="E9" s="32"/>
      <c r="F9" s="18">
        <v>2732782516</v>
      </c>
      <c r="G9" s="18">
        <v>2741881116</v>
      </c>
      <c r="H9" s="18">
        <v>904681259</v>
      </c>
      <c r="I9" s="18">
        <v>744816697.40999997</v>
      </c>
      <c r="J9" s="18">
        <v>743269367.51999998</v>
      </c>
      <c r="K9" s="9">
        <f t="shared" ref="K9" si="0">I9/H9</f>
        <v>0.82329183897684788</v>
      </c>
      <c r="L9" s="9">
        <f t="shared" ref="L9" si="1">I9/G9</f>
        <v>0.27164441706231873</v>
      </c>
    </row>
    <row r="10" spans="1:12" s="3" customFormat="1" ht="25.5" customHeight="1" outlineLevel="2" x14ac:dyDescent="0.2">
      <c r="A10" s="28" t="s">
        <v>6</v>
      </c>
      <c r="B10" s="28"/>
      <c r="C10" s="28"/>
      <c r="D10" s="28"/>
      <c r="E10" s="28"/>
      <c r="F10" s="12">
        <v>135794452</v>
      </c>
      <c r="G10" s="12">
        <v>135794452</v>
      </c>
      <c r="H10" s="12">
        <v>46297464</v>
      </c>
      <c r="I10" s="12">
        <v>41286190.119999997</v>
      </c>
      <c r="J10" s="12">
        <v>41180999.289999999</v>
      </c>
      <c r="K10" s="6">
        <f t="shared" ref="K10:K72" si="2">I10/H10</f>
        <v>0.89175921428439353</v>
      </c>
      <c r="L10" s="6">
        <f t="shared" ref="L10:L72" si="3">I10/G10</f>
        <v>0.30403443963969895</v>
      </c>
    </row>
    <row r="11" spans="1:12" s="5" customFormat="1" ht="26.25" customHeight="1" outlineLevel="3" x14ac:dyDescent="0.15">
      <c r="A11" s="25" t="s">
        <v>7</v>
      </c>
      <c r="B11" s="25"/>
      <c r="C11" s="25"/>
      <c r="D11" s="25"/>
      <c r="E11" s="25"/>
      <c r="F11" s="13">
        <v>12496638</v>
      </c>
      <c r="G11" s="13">
        <v>12496638</v>
      </c>
      <c r="H11" s="13">
        <v>4166266</v>
      </c>
      <c r="I11" s="13">
        <v>3484456.2</v>
      </c>
      <c r="J11" s="13">
        <v>3482297.84</v>
      </c>
      <c r="K11" s="7">
        <f t="shared" si="2"/>
        <v>0.83634991140748094</v>
      </c>
      <c r="L11" s="7">
        <f t="shared" si="3"/>
        <v>0.27883149051768963</v>
      </c>
    </row>
    <row r="12" spans="1:12" ht="11.1" customHeight="1" outlineLevel="4" x14ac:dyDescent="0.2">
      <c r="A12" s="26" t="s">
        <v>8</v>
      </c>
      <c r="B12" s="26"/>
      <c r="C12" s="26"/>
      <c r="D12" s="26"/>
      <c r="E12" s="26"/>
      <c r="F12" s="14">
        <v>9362000</v>
      </c>
      <c r="G12" s="14">
        <v>9362000</v>
      </c>
      <c r="H12" s="14">
        <v>3090664</v>
      </c>
      <c r="I12" s="14">
        <v>2705790.17</v>
      </c>
      <c r="J12" s="14">
        <v>2705790.17</v>
      </c>
      <c r="K12" s="8">
        <f t="shared" si="2"/>
        <v>0.87547212184825007</v>
      </c>
      <c r="L12" s="8">
        <f t="shared" si="3"/>
        <v>0.28901839030121768</v>
      </c>
    </row>
    <row r="13" spans="1:12" ht="11.1" customHeight="1" outlineLevel="4" x14ac:dyDescent="0.2">
      <c r="A13" s="26" t="s">
        <v>9</v>
      </c>
      <c r="B13" s="26"/>
      <c r="C13" s="26"/>
      <c r="D13" s="26"/>
      <c r="E13" s="26"/>
      <c r="F13" s="14">
        <v>2059640</v>
      </c>
      <c r="G13" s="14">
        <v>2059640</v>
      </c>
      <c r="H13" s="14">
        <v>679944</v>
      </c>
      <c r="I13" s="14">
        <v>560792.42000000004</v>
      </c>
      <c r="J13" s="14">
        <v>560792.42000000004</v>
      </c>
      <c r="K13" s="8">
        <f t="shared" si="2"/>
        <v>0.82476265692468798</v>
      </c>
      <c r="L13" s="8">
        <f t="shared" si="3"/>
        <v>0.27227691247014041</v>
      </c>
    </row>
    <row r="14" spans="1:12" ht="11.1" customHeight="1" outlineLevel="4" x14ac:dyDescent="0.2">
      <c r="A14" s="26" t="s">
        <v>10</v>
      </c>
      <c r="B14" s="26"/>
      <c r="C14" s="26"/>
      <c r="D14" s="26"/>
      <c r="E14" s="26"/>
      <c r="F14" s="14">
        <v>179600</v>
      </c>
      <c r="G14" s="14">
        <v>179600</v>
      </c>
      <c r="H14" s="14">
        <v>60000</v>
      </c>
      <c r="I14" s="14">
        <v>47663.34</v>
      </c>
      <c r="J14" s="14">
        <v>47663.34</v>
      </c>
      <c r="K14" s="8">
        <f t="shared" si="2"/>
        <v>0.7943889999999999</v>
      </c>
      <c r="L14" s="8">
        <f t="shared" si="3"/>
        <v>0.26538608017817372</v>
      </c>
    </row>
    <row r="15" spans="1:12" ht="11.1" customHeight="1" outlineLevel="4" x14ac:dyDescent="0.2">
      <c r="A15" s="26" t="s">
        <v>11</v>
      </c>
      <c r="B15" s="26"/>
      <c r="C15" s="26"/>
      <c r="D15" s="26"/>
      <c r="E15" s="26"/>
      <c r="F15" s="14">
        <v>420000</v>
      </c>
      <c r="G15" s="14">
        <v>420000</v>
      </c>
      <c r="H15" s="14">
        <v>140000</v>
      </c>
      <c r="I15" s="14">
        <v>134567.45000000001</v>
      </c>
      <c r="J15" s="14">
        <v>134067.45000000001</v>
      </c>
      <c r="K15" s="8">
        <f t="shared" si="2"/>
        <v>0.96119607142857155</v>
      </c>
      <c r="L15" s="8">
        <f t="shared" si="3"/>
        <v>0.32039869047619052</v>
      </c>
    </row>
    <row r="16" spans="1:12" ht="11.1" customHeight="1" outlineLevel="4" x14ac:dyDescent="0.2">
      <c r="A16" s="26" t="s">
        <v>12</v>
      </c>
      <c r="B16" s="26"/>
      <c r="C16" s="26"/>
      <c r="D16" s="26"/>
      <c r="E16" s="26"/>
      <c r="F16" s="14">
        <v>158458</v>
      </c>
      <c r="G16" s="14">
        <v>158458</v>
      </c>
      <c r="H16" s="14">
        <v>90458</v>
      </c>
      <c r="I16" s="14">
        <v>15860.56</v>
      </c>
      <c r="J16" s="14">
        <v>15860.56</v>
      </c>
      <c r="K16" s="8">
        <f t="shared" si="2"/>
        <v>0.17533617811581065</v>
      </c>
      <c r="L16" s="8">
        <f t="shared" si="3"/>
        <v>0.10009314771106539</v>
      </c>
    </row>
    <row r="17" spans="1:12" ht="11.1" customHeight="1" outlineLevel="4" x14ac:dyDescent="0.2">
      <c r="A17" s="26" t="s">
        <v>13</v>
      </c>
      <c r="B17" s="26"/>
      <c r="C17" s="26"/>
      <c r="D17" s="26"/>
      <c r="E17" s="26"/>
      <c r="F17" s="14">
        <v>29140</v>
      </c>
      <c r="G17" s="14">
        <v>29140</v>
      </c>
      <c r="H17" s="14">
        <v>9600</v>
      </c>
      <c r="I17" s="14">
        <v>5430.85</v>
      </c>
      <c r="J17" s="14">
        <v>3772.49</v>
      </c>
      <c r="K17" s="8">
        <f t="shared" si="2"/>
        <v>0.56571354166666665</v>
      </c>
      <c r="L17" s="8">
        <f t="shared" si="3"/>
        <v>0.18637096774193548</v>
      </c>
    </row>
    <row r="18" spans="1:12" ht="11.1" customHeight="1" outlineLevel="4" x14ac:dyDescent="0.2">
      <c r="A18" s="26" t="s">
        <v>14</v>
      </c>
      <c r="B18" s="26"/>
      <c r="C18" s="26"/>
      <c r="D18" s="26"/>
      <c r="E18" s="26"/>
      <c r="F18" s="14">
        <v>287800</v>
      </c>
      <c r="G18" s="14">
        <v>287800</v>
      </c>
      <c r="H18" s="14">
        <v>95600</v>
      </c>
      <c r="I18" s="14">
        <v>14351.41</v>
      </c>
      <c r="J18" s="14">
        <v>14351.41</v>
      </c>
      <c r="K18" s="8">
        <f t="shared" si="2"/>
        <v>0.15011935146443514</v>
      </c>
      <c r="L18" s="8">
        <f t="shared" si="3"/>
        <v>4.9865913829047946E-2</v>
      </c>
    </row>
    <row r="19" spans="1:12" s="5" customFormat="1" ht="17.25" customHeight="1" outlineLevel="3" x14ac:dyDescent="0.15">
      <c r="A19" s="25" t="s">
        <v>15</v>
      </c>
      <c r="B19" s="25"/>
      <c r="C19" s="25"/>
      <c r="D19" s="25"/>
      <c r="E19" s="25"/>
      <c r="F19" s="13">
        <v>50654496</v>
      </c>
      <c r="G19" s="13">
        <v>50654496</v>
      </c>
      <c r="H19" s="13">
        <v>17102984</v>
      </c>
      <c r="I19" s="13">
        <v>15333967.800000001</v>
      </c>
      <c r="J19" s="13">
        <v>15301402.689999999</v>
      </c>
      <c r="K19" s="7">
        <f t="shared" si="2"/>
        <v>0.89656680962807433</v>
      </c>
      <c r="L19" s="7">
        <f t="shared" si="3"/>
        <v>0.30271681708174536</v>
      </c>
    </row>
    <row r="20" spans="1:12" ht="11.1" customHeight="1" outlineLevel="4" x14ac:dyDescent="0.2">
      <c r="A20" s="26" t="s">
        <v>8</v>
      </c>
      <c r="B20" s="26"/>
      <c r="C20" s="26"/>
      <c r="D20" s="26"/>
      <c r="E20" s="26"/>
      <c r="F20" s="14">
        <v>37743400</v>
      </c>
      <c r="G20" s="14">
        <v>37743400</v>
      </c>
      <c r="H20" s="14">
        <v>12531119</v>
      </c>
      <c r="I20" s="14">
        <v>11867809.699999999</v>
      </c>
      <c r="J20" s="14">
        <v>11867809.699999999</v>
      </c>
      <c r="K20" s="8">
        <f t="shared" si="2"/>
        <v>0.94706703367831713</v>
      </c>
      <c r="L20" s="8">
        <f t="shared" si="3"/>
        <v>0.31443403879883636</v>
      </c>
    </row>
    <row r="21" spans="1:12" ht="11.1" customHeight="1" outlineLevel="4" x14ac:dyDescent="0.2">
      <c r="A21" s="26" t="s">
        <v>9</v>
      </c>
      <c r="B21" s="26"/>
      <c r="C21" s="26"/>
      <c r="D21" s="26"/>
      <c r="E21" s="26"/>
      <c r="F21" s="14">
        <v>8303548</v>
      </c>
      <c r="G21" s="14">
        <v>8303548</v>
      </c>
      <c r="H21" s="14">
        <v>2756865</v>
      </c>
      <c r="I21" s="14">
        <v>2544782.27</v>
      </c>
      <c r="J21" s="14">
        <v>2544782.27</v>
      </c>
      <c r="K21" s="8">
        <f t="shared" si="2"/>
        <v>0.92307104990632471</v>
      </c>
      <c r="L21" s="8">
        <f t="shared" si="3"/>
        <v>0.30646926711328698</v>
      </c>
    </row>
    <row r="22" spans="1:12" ht="11.1" customHeight="1" outlineLevel="4" x14ac:dyDescent="0.2">
      <c r="A22" s="26" t="s">
        <v>10</v>
      </c>
      <c r="B22" s="26"/>
      <c r="C22" s="26"/>
      <c r="D22" s="26"/>
      <c r="E22" s="26"/>
      <c r="F22" s="14">
        <v>450000</v>
      </c>
      <c r="G22" s="14">
        <v>450000</v>
      </c>
      <c r="H22" s="14">
        <v>160000</v>
      </c>
      <c r="I22" s="14">
        <v>35258.019999999997</v>
      </c>
      <c r="J22" s="14">
        <v>13256.4</v>
      </c>
      <c r="K22" s="8">
        <f t="shared" si="2"/>
        <v>0.22036262499999998</v>
      </c>
      <c r="L22" s="8">
        <f t="shared" si="3"/>
        <v>7.8351155555555552E-2</v>
      </c>
    </row>
    <row r="23" spans="1:12" ht="11.1" customHeight="1" outlineLevel="4" x14ac:dyDescent="0.2">
      <c r="A23" s="26" t="s">
        <v>11</v>
      </c>
      <c r="B23" s="26"/>
      <c r="C23" s="26"/>
      <c r="D23" s="26"/>
      <c r="E23" s="26"/>
      <c r="F23" s="14">
        <v>1439800</v>
      </c>
      <c r="G23" s="14">
        <v>1439800</v>
      </c>
      <c r="H23" s="14">
        <v>440000</v>
      </c>
      <c r="I23" s="14">
        <v>401386.9</v>
      </c>
      <c r="J23" s="14">
        <v>400907.12</v>
      </c>
      <c r="K23" s="8">
        <f t="shared" si="2"/>
        <v>0.91224295454545457</v>
      </c>
      <c r="L23" s="8">
        <f t="shared" si="3"/>
        <v>0.27877962216974583</v>
      </c>
    </row>
    <row r="24" spans="1:12" ht="11.1" customHeight="1" outlineLevel="4" x14ac:dyDescent="0.2">
      <c r="A24" s="26" t="s">
        <v>16</v>
      </c>
      <c r="B24" s="26"/>
      <c r="C24" s="26"/>
      <c r="D24" s="26"/>
      <c r="E24" s="26"/>
      <c r="F24" s="15"/>
      <c r="G24" s="14">
        <v>1800</v>
      </c>
      <c r="H24" s="14">
        <v>1800</v>
      </c>
      <c r="I24" s="15"/>
      <c r="J24" s="15"/>
      <c r="K24" s="8">
        <f t="shared" si="2"/>
        <v>0</v>
      </c>
      <c r="L24" s="8">
        <f t="shared" si="3"/>
        <v>0</v>
      </c>
    </row>
    <row r="25" spans="1:12" ht="11.1" customHeight="1" outlineLevel="4" x14ac:dyDescent="0.2">
      <c r="A25" s="26" t="s">
        <v>12</v>
      </c>
      <c r="B25" s="26"/>
      <c r="C25" s="26"/>
      <c r="D25" s="26"/>
      <c r="E25" s="26"/>
      <c r="F25" s="14">
        <v>1390748</v>
      </c>
      <c r="G25" s="14">
        <v>1390748</v>
      </c>
      <c r="H25" s="14">
        <v>770000</v>
      </c>
      <c r="I25" s="14">
        <v>378579.78</v>
      </c>
      <c r="J25" s="14">
        <v>378579.78</v>
      </c>
      <c r="K25" s="8">
        <f t="shared" si="2"/>
        <v>0.49166205194805196</v>
      </c>
      <c r="L25" s="8">
        <f t="shared" si="3"/>
        <v>0.27221306807559675</v>
      </c>
    </row>
    <row r="26" spans="1:12" ht="11.1" customHeight="1" outlineLevel="4" x14ac:dyDescent="0.2">
      <c r="A26" s="26" t="s">
        <v>13</v>
      </c>
      <c r="B26" s="26"/>
      <c r="C26" s="26"/>
      <c r="D26" s="26"/>
      <c r="E26" s="26"/>
      <c r="F26" s="14">
        <v>108500</v>
      </c>
      <c r="G26" s="14">
        <v>108500</v>
      </c>
      <c r="H26" s="14">
        <v>34000</v>
      </c>
      <c r="I26" s="14">
        <v>18337.62</v>
      </c>
      <c r="J26" s="14">
        <v>17238.3</v>
      </c>
      <c r="K26" s="8">
        <f t="shared" si="2"/>
        <v>0.53934176470588235</v>
      </c>
      <c r="L26" s="8">
        <f t="shared" si="3"/>
        <v>0.16901032258064516</v>
      </c>
    </row>
    <row r="27" spans="1:12" ht="11.1" customHeight="1" outlineLevel="4" x14ac:dyDescent="0.2">
      <c r="A27" s="26" t="s">
        <v>14</v>
      </c>
      <c r="B27" s="26"/>
      <c r="C27" s="26"/>
      <c r="D27" s="26"/>
      <c r="E27" s="26"/>
      <c r="F27" s="14">
        <v>1168500</v>
      </c>
      <c r="G27" s="14">
        <v>1168500</v>
      </c>
      <c r="H27" s="14">
        <v>391000</v>
      </c>
      <c r="I27" s="14">
        <v>85361.69</v>
      </c>
      <c r="J27" s="14">
        <v>76716.38</v>
      </c>
      <c r="K27" s="8">
        <f t="shared" si="2"/>
        <v>0.21831634271099745</v>
      </c>
      <c r="L27" s="8">
        <f t="shared" si="3"/>
        <v>7.3052366281557549E-2</v>
      </c>
    </row>
    <row r="28" spans="1:12" ht="21.95" customHeight="1" outlineLevel="4" x14ac:dyDescent="0.2">
      <c r="A28" s="26" t="s">
        <v>17</v>
      </c>
      <c r="B28" s="26"/>
      <c r="C28" s="26"/>
      <c r="D28" s="26"/>
      <c r="E28" s="26"/>
      <c r="F28" s="14">
        <v>10000</v>
      </c>
      <c r="G28" s="14">
        <v>10000</v>
      </c>
      <c r="H28" s="14">
        <v>10000</v>
      </c>
      <c r="I28" s="15"/>
      <c r="J28" s="15"/>
      <c r="K28" s="8">
        <f t="shared" si="2"/>
        <v>0</v>
      </c>
      <c r="L28" s="8">
        <f t="shared" si="3"/>
        <v>0</v>
      </c>
    </row>
    <row r="29" spans="1:12" ht="11.1" customHeight="1" outlineLevel="4" x14ac:dyDescent="0.2">
      <c r="A29" s="26" t="s">
        <v>18</v>
      </c>
      <c r="B29" s="26"/>
      <c r="C29" s="26"/>
      <c r="D29" s="26"/>
      <c r="E29" s="26"/>
      <c r="F29" s="14">
        <v>40000</v>
      </c>
      <c r="G29" s="14">
        <v>38200</v>
      </c>
      <c r="H29" s="14">
        <v>8200</v>
      </c>
      <c r="I29" s="14">
        <v>2451.8200000000002</v>
      </c>
      <c r="J29" s="14">
        <v>2112.7399999999998</v>
      </c>
      <c r="K29" s="8">
        <f t="shared" si="2"/>
        <v>0.29900243902439028</v>
      </c>
      <c r="L29" s="8">
        <f t="shared" si="3"/>
        <v>6.4183769633507859E-2</v>
      </c>
    </row>
    <row r="30" spans="1:12" s="5" customFormat="1" ht="21.75" customHeight="1" outlineLevel="3" x14ac:dyDescent="0.15">
      <c r="A30" s="25" t="s">
        <v>19</v>
      </c>
      <c r="B30" s="25"/>
      <c r="C30" s="25"/>
      <c r="D30" s="25"/>
      <c r="E30" s="25"/>
      <c r="F30" s="13">
        <v>5616495</v>
      </c>
      <c r="G30" s="13">
        <v>5616495</v>
      </c>
      <c r="H30" s="13">
        <v>2101301</v>
      </c>
      <c r="I30" s="13">
        <v>1990976.95</v>
      </c>
      <c r="J30" s="13">
        <v>1990976.95</v>
      </c>
      <c r="K30" s="7">
        <f t="shared" si="2"/>
        <v>0.94749726478976593</v>
      </c>
      <c r="L30" s="7">
        <f t="shared" si="3"/>
        <v>0.3544874427912782</v>
      </c>
    </row>
    <row r="31" spans="1:12" ht="11.1" customHeight="1" outlineLevel="4" x14ac:dyDescent="0.2">
      <c r="A31" s="26" t="s">
        <v>8</v>
      </c>
      <c r="B31" s="26"/>
      <c r="C31" s="26"/>
      <c r="D31" s="26"/>
      <c r="E31" s="26"/>
      <c r="F31" s="14">
        <v>4339900</v>
      </c>
      <c r="G31" s="14">
        <v>4339900</v>
      </c>
      <c r="H31" s="14">
        <v>1610590</v>
      </c>
      <c r="I31" s="14">
        <v>1569668.76</v>
      </c>
      <c r="J31" s="14">
        <v>1569668.76</v>
      </c>
      <c r="K31" s="8">
        <f t="shared" si="2"/>
        <v>0.97459239160804423</v>
      </c>
      <c r="L31" s="8">
        <f t="shared" si="3"/>
        <v>0.36168316320652549</v>
      </c>
    </row>
    <row r="32" spans="1:12" ht="11.1" customHeight="1" outlineLevel="4" x14ac:dyDescent="0.2">
      <c r="A32" s="26" t="s">
        <v>9</v>
      </c>
      <c r="B32" s="26"/>
      <c r="C32" s="26"/>
      <c r="D32" s="26"/>
      <c r="E32" s="26"/>
      <c r="F32" s="14">
        <v>954778</v>
      </c>
      <c r="G32" s="14">
        <v>954778</v>
      </c>
      <c r="H32" s="14">
        <v>354311</v>
      </c>
      <c r="I32" s="14">
        <v>327280.64000000001</v>
      </c>
      <c r="J32" s="14">
        <v>327280.64000000001</v>
      </c>
      <c r="K32" s="8">
        <f t="shared" si="2"/>
        <v>0.92371007391811155</v>
      </c>
      <c r="L32" s="8">
        <f t="shared" si="3"/>
        <v>0.34278192417504383</v>
      </c>
    </row>
    <row r="33" spans="1:12" ht="11.1" customHeight="1" outlineLevel="4" x14ac:dyDescent="0.2">
      <c r="A33" s="26" t="s">
        <v>10</v>
      </c>
      <c r="B33" s="26"/>
      <c r="C33" s="26"/>
      <c r="D33" s="26"/>
      <c r="E33" s="26"/>
      <c r="F33" s="14">
        <v>62000</v>
      </c>
      <c r="G33" s="14">
        <v>62000</v>
      </c>
      <c r="H33" s="14">
        <v>23500</v>
      </c>
      <c r="I33" s="14">
        <v>23407.1</v>
      </c>
      <c r="J33" s="14">
        <v>23407.1</v>
      </c>
      <c r="K33" s="8">
        <f t="shared" si="2"/>
        <v>0.9960468085106382</v>
      </c>
      <c r="L33" s="8">
        <f t="shared" si="3"/>
        <v>0.37753387096774194</v>
      </c>
    </row>
    <row r="34" spans="1:12" ht="11.1" customHeight="1" outlineLevel="4" x14ac:dyDescent="0.2">
      <c r="A34" s="26" t="s">
        <v>11</v>
      </c>
      <c r="B34" s="26"/>
      <c r="C34" s="26"/>
      <c r="D34" s="26"/>
      <c r="E34" s="26"/>
      <c r="F34" s="14">
        <v>111900</v>
      </c>
      <c r="G34" s="14">
        <v>111900</v>
      </c>
      <c r="H34" s="14">
        <v>49900</v>
      </c>
      <c r="I34" s="14">
        <v>39501.08</v>
      </c>
      <c r="J34" s="14">
        <v>39501.08</v>
      </c>
      <c r="K34" s="8">
        <f t="shared" si="2"/>
        <v>0.79160480961923851</v>
      </c>
      <c r="L34" s="8">
        <f t="shared" si="3"/>
        <v>0.35300339588918678</v>
      </c>
    </row>
    <row r="35" spans="1:12" ht="11.1" customHeight="1" outlineLevel="4" x14ac:dyDescent="0.2">
      <c r="A35" s="26" t="s">
        <v>12</v>
      </c>
      <c r="B35" s="26"/>
      <c r="C35" s="26"/>
      <c r="D35" s="26"/>
      <c r="E35" s="26"/>
      <c r="F35" s="14">
        <v>69562</v>
      </c>
      <c r="G35" s="14">
        <v>69562</v>
      </c>
      <c r="H35" s="14">
        <v>37900</v>
      </c>
      <c r="I35" s="14">
        <v>20329.740000000002</v>
      </c>
      <c r="J35" s="14">
        <v>20329.740000000002</v>
      </c>
      <c r="K35" s="8">
        <f t="shared" si="2"/>
        <v>0.53640474934036941</v>
      </c>
      <c r="L35" s="8">
        <f t="shared" si="3"/>
        <v>0.29225352922572673</v>
      </c>
    </row>
    <row r="36" spans="1:12" ht="11.1" customHeight="1" outlineLevel="4" x14ac:dyDescent="0.2">
      <c r="A36" s="26" t="s">
        <v>13</v>
      </c>
      <c r="B36" s="26"/>
      <c r="C36" s="26"/>
      <c r="D36" s="26"/>
      <c r="E36" s="26"/>
      <c r="F36" s="14">
        <v>15655</v>
      </c>
      <c r="G36" s="14">
        <v>15655</v>
      </c>
      <c r="H36" s="14">
        <v>5200</v>
      </c>
      <c r="I36" s="14">
        <v>1920.59</v>
      </c>
      <c r="J36" s="14">
        <v>1920.59</v>
      </c>
      <c r="K36" s="8">
        <f t="shared" si="2"/>
        <v>0.36934423076923073</v>
      </c>
      <c r="L36" s="8">
        <f t="shared" si="3"/>
        <v>0.12268221015649952</v>
      </c>
    </row>
    <row r="37" spans="1:12" ht="11.1" customHeight="1" outlineLevel="4" x14ac:dyDescent="0.2">
      <c r="A37" s="26" t="s">
        <v>14</v>
      </c>
      <c r="B37" s="26"/>
      <c r="C37" s="26"/>
      <c r="D37" s="26"/>
      <c r="E37" s="26"/>
      <c r="F37" s="14">
        <v>62700</v>
      </c>
      <c r="G37" s="14">
        <v>62700</v>
      </c>
      <c r="H37" s="14">
        <v>19900</v>
      </c>
      <c r="I37" s="14">
        <v>8869.0400000000009</v>
      </c>
      <c r="J37" s="14">
        <v>8869.0400000000009</v>
      </c>
      <c r="K37" s="8">
        <f t="shared" si="2"/>
        <v>0.44568040201005027</v>
      </c>
      <c r="L37" s="8">
        <f t="shared" si="3"/>
        <v>0.14145199362041469</v>
      </c>
    </row>
    <row r="38" spans="1:12" s="5" customFormat="1" ht="23.25" customHeight="1" outlineLevel="3" x14ac:dyDescent="0.15">
      <c r="A38" s="25" t="s">
        <v>20</v>
      </c>
      <c r="B38" s="25"/>
      <c r="C38" s="25"/>
      <c r="D38" s="25"/>
      <c r="E38" s="25"/>
      <c r="F38" s="13">
        <v>36130046</v>
      </c>
      <c r="G38" s="13">
        <v>35931479</v>
      </c>
      <c r="H38" s="13">
        <v>12430145</v>
      </c>
      <c r="I38" s="13">
        <v>11245507.49</v>
      </c>
      <c r="J38" s="13">
        <v>11244515.09</v>
      </c>
      <c r="K38" s="7">
        <f t="shared" si="2"/>
        <v>0.9046964045873962</v>
      </c>
      <c r="L38" s="7">
        <f t="shared" si="3"/>
        <v>0.3129709047044793</v>
      </c>
    </row>
    <row r="39" spans="1:12" ht="11.1" customHeight="1" outlineLevel="4" x14ac:dyDescent="0.2">
      <c r="A39" s="26" t="s">
        <v>8</v>
      </c>
      <c r="B39" s="26"/>
      <c r="C39" s="26"/>
      <c r="D39" s="26"/>
      <c r="E39" s="26"/>
      <c r="F39" s="14">
        <v>27829300</v>
      </c>
      <c r="G39" s="14">
        <v>27666540</v>
      </c>
      <c r="H39" s="14">
        <v>9232044</v>
      </c>
      <c r="I39" s="14">
        <v>8712867.0500000007</v>
      </c>
      <c r="J39" s="14">
        <v>8712867.0500000007</v>
      </c>
      <c r="K39" s="8">
        <f t="shared" si="2"/>
        <v>0.94376359666396747</v>
      </c>
      <c r="L39" s="8">
        <f t="shared" si="3"/>
        <v>0.31492434724399948</v>
      </c>
    </row>
    <row r="40" spans="1:12" ht="11.1" customHeight="1" outlineLevel="4" x14ac:dyDescent="0.2">
      <c r="A40" s="26" t="s">
        <v>9</v>
      </c>
      <c r="B40" s="26"/>
      <c r="C40" s="26"/>
      <c r="D40" s="26"/>
      <c r="E40" s="26"/>
      <c r="F40" s="14">
        <v>6122446</v>
      </c>
      <c r="G40" s="14">
        <v>6086639</v>
      </c>
      <c r="H40" s="14">
        <v>2031051</v>
      </c>
      <c r="I40" s="14">
        <v>1864580.67</v>
      </c>
      <c r="J40" s="14">
        <v>1864580.67</v>
      </c>
      <c r="K40" s="8">
        <f t="shared" si="2"/>
        <v>0.91803734618185362</v>
      </c>
      <c r="L40" s="8">
        <f t="shared" si="3"/>
        <v>0.30633994721881813</v>
      </c>
    </row>
    <row r="41" spans="1:12" ht="11.1" customHeight="1" outlineLevel="4" x14ac:dyDescent="0.2">
      <c r="A41" s="26" t="s">
        <v>10</v>
      </c>
      <c r="B41" s="26"/>
      <c r="C41" s="26"/>
      <c r="D41" s="26"/>
      <c r="E41" s="26"/>
      <c r="F41" s="14">
        <v>468050</v>
      </c>
      <c r="G41" s="14">
        <v>468050</v>
      </c>
      <c r="H41" s="14">
        <v>326050</v>
      </c>
      <c r="I41" s="14">
        <v>325885</v>
      </c>
      <c r="J41" s="14">
        <v>325885</v>
      </c>
      <c r="K41" s="8">
        <f t="shared" si="2"/>
        <v>0.99949394264683333</v>
      </c>
      <c r="L41" s="8">
        <f t="shared" si="3"/>
        <v>0.69626108321760494</v>
      </c>
    </row>
    <row r="42" spans="1:12" ht="11.1" customHeight="1" outlineLevel="4" x14ac:dyDescent="0.2">
      <c r="A42" s="26" t="s">
        <v>11</v>
      </c>
      <c r="B42" s="26"/>
      <c r="C42" s="26"/>
      <c r="D42" s="26"/>
      <c r="E42" s="26"/>
      <c r="F42" s="14">
        <v>358550</v>
      </c>
      <c r="G42" s="14">
        <v>358550</v>
      </c>
      <c r="H42" s="14">
        <v>150000</v>
      </c>
      <c r="I42" s="14">
        <v>102007.09</v>
      </c>
      <c r="J42" s="14">
        <v>102007.09</v>
      </c>
      <c r="K42" s="8">
        <f t="shared" si="2"/>
        <v>0.68004726666666659</v>
      </c>
      <c r="L42" s="8">
        <f t="shared" si="3"/>
        <v>0.28449892623065121</v>
      </c>
    </row>
    <row r="43" spans="1:12" ht="11.1" customHeight="1" outlineLevel="4" x14ac:dyDescent="0.2">
      <c r="A43" s="26" t="s">
        <v>16</v>
      </c>
      <c r="B43" s="26"/>
      <c r="C43" s="26"/>
      <c r="D43" s="26"/>
      <c r="E43" s="26"/>
      <c r="F43" s="14">
        <v>24000</v>
      </c>
      <c r="G43" s="14">
        <v>24000</v>
      </c>
      <c r="H43" s="14">
        <v>8000</v>
      </c>
      <c r="I43" s="14">
        <v>7920</v>
      </c>
      <c r="J43" s="14">
        <v>7920</v>
      </c>
      <c r="K43" s="8">
        <f t="shared" si="2"/>
        <v>0.99</v>
      </c>
      <c r="L43" s="8">
        <f t="shared" si="3"/>
        <v>0.33</v>
      </c>
    </row>
    <row r="44" spans="1:12" ht="11.1" customHeight="1" outlineLevel="4" x14ac:dyDescent="0.2">
      <c r="A44" s="26" t="s">
        <v>12</v>
      </c>
      <c r="B44" s="26"/>
      <c r="C44" s="26"/>
      <c r="D44" s="26"/>
      <c r="E44" s="26"/>
      <c r="F44" s="14">
        <v>923900</v>
      </c>
      <c r="G44" s="14">
        <v>923900</v>
      </c>
      <c r="H44" s="14">
        <v>534100</v>
      </c>
      <c r="I44" s="14">
        <v>158432.68</v>
      </c>
      <c r="J44" s="14">
        <v>158432.68</v>
      </c>
      <c r="K44" s="8">
        <f t="shared" si="2"/>
        <v>0.29663486238532111</v>
      </c>
      <c r="L44" s="8">
        <f t="shared" si="3"/>
        <v>0.17148249810585561</v>
      </c>
    </row>
    <row r="45" spans="1:12" ht="11.1" customHeight="1" outlineLevel="4" x14ac:dyDescent="0.2">
      <c r="A45" s="26" t="s">
        <v>13</v>
      </c>
      <c r="B45" s="26"/>
      <c r="C45" s="26"/>
      <c r="D45" s="26"/>
      <c r="E45" s="26"/>
      <c r="F45" s="14">
        <v>16600</v>
      </c>
      <c r="G45" s="14">
        <v>16600</v>
      </c>
      <c r="H45" s="14">
        <v>5500</v>
      </c>
      <c r="I45" s="14">
        <v>5257.23</v>
      </c>
      <c r="J45" s="14">
        <v>5257.23</v>
      </c>
      <c r="K45" s="8">
        <f t="shared" si="2"/>
        <v>0.95585999999999993</v>
      </c>
      <c r="L45" s="8">
        <f t="shared" si="3"/>
        <v>0.31670060240963854</v>
      </c>
    </row>
    <row r="46" spans="1:12" ht="11.1" customHeight="1" outlineLevel="4" x14ac:dyDescent="0.2">
      <c r="A46" s="26" t="s">
        <v>14</v>
      </c>
      <c r="B46" s="26"/>
      <c r="C46" s="26"/>
      <c r="D46" s="26"/>
      <c r="E46" s="26"/>
      <c r="F46" s="14">
        <v>262200</v>
      </c>
      <c r="G46" s="14">
        <v>262200</v>
      </c>
      <c r="H46" s="14">
        <v>84900</v>
      </c>
      <c r="I46" s="14">
        <v>37543.870000000003</v>
      </c>
      <c r="J46" s="14">
        <v>37543.870000000003</v>
      </c>
      <c r="K46" s="8">
        <f t="shared" si="2"/>
        <v>0.44221283863368671</v>
      </c>
      <c r="L46" s="8">
        <f t="shared" si="3"/>
        <v>0.14318790999237224</v>
      </c>
    </row>
    <row r="47" spans="1:12" ht="11.1" customHeight="1" outlineLevel="4" x14ac:dyDescent="0.2">
      <c r="A47" s="26" t="s">
        <v>18</v>
      </c>
      <c r="B47" s="26"/>
      <c r="C47" s="26"/>
      <c r="D47" s="26"/>
      <c r="E47" s="26"/>
      <c r="F47" s="14">
        <v>125000</v>
      </c>
      <c r="G47" s="14">
        <v>125000</v>
      </c>
      <c r="H47" s="14">
        <v>58500</v>
      </c>
      <c r="I47" s="14">
        <v>31013.9</v>
      </c>
      <c r="J47" s="14">
        <v>30021.5</v>
      </c>
      <c r="K47" s="8">
        <f t="shared" si="2"/>
        <v>0.53015213675213679</v>
      </c>
      <c r="L47" s="8">
        <f t="shared" si="3"/>
        <v>0.2481112</v>
      </c>
    </row>
    <row r="48" spans="1:12" s="5" customFormat="1" ht="25.5" customHeight="1" outlineLevel="3" x14ac:dyDescent="0.15">
      <c r="A48" s="25" t="s">
        <v>21</v>
      </c>
      <c r="B48" s="25"/>
      <c r="C48" s="25"/>
      <c r="D48" s="25"/>
      <c r="E48" s="25"/>
      <c r="F48" s="13">
        <v>4770023</v>
      </c>
      <c r="G48" s="13">
        <v>4770023</v>
      </c>
      <c r="H48" s="13">
        <v>1583280</v>
      </c>
      <c r="I48" s="13">
        <v>1282910.3799999999</v>
      </c>
      <c r="J48" s="13">
        <v>1282910.3799999999</v>
      </c>
      <c r="K48" s="7">
        <f t="shared" si="2"/>
        <v>0.81028648122884128</v>
      </c>
      <c r="L48" s="7">
        <f t="shared" si="3"/>
        <v>0.26895266123454747</v>
      </c>
    </row>
    <row r="49" spans="1:12" ht="11.1" customHeight="1" outlineLevel="4" x14ac:dyDescent="0.2">
      <c r="A49" s="26" t="s">
        <v>8</v>
      </c>
      <c r="B49" s="26"/>
      <c r="C49" s="26"/>
      <c r="D49" s="26"/>
      <c r="E49" s="26"/>
      <c r="F49" s="14">
        <v>3525200</v>
      </c>
      <c r="G49" s="14">
        <v>3525200</v>
      </c>
      <c r="H49" s="14">
        <v>1175064</v>
      </c>
      <c r="I49" s="14">
        <v>1001746.4</v>
      </c>
      <c r="J49" s="14">
        <v>1001746.4</v>
      </c>
      <c r="K49" s="8">
        <f t="shared" si="2"/>
        <v>0.85250369341584797</v>
      </c>
      <c r="L49" s="8">
        <f t="shared" si="3"/>
        <v>0.28416725292182005</v>
      </c>
    </row>
    <row r="50" spans="1:12" ht="11.1" customHeight="1" outlineLevel="4" x14ac:dyDescent="0.2">
      <c r="A50" s="26" t="s">
        <v>9</v>
      </c>
      <c r="B50" s="26"/>
      <c r="C50" s="26"/>
      <c r="D50" s="26"/>
      <c r="E50" s="26"/>
      <c r="F50" s="14">
        <v>775544</v>
      </c>
      <c r="G50" s="14">
        <v>775544</v>
      </c>
      <c r="H50" s="14">
        <v>258516</v>
      </c>
      <c r="I50" s="14">
        <v>219635.05</v>
      </c>
      <c r="J50" s="14">
        <v>219635.05</v>
      </c>
      <c r="K50" s="8">
        <f t="shared" si="2"/>
        <v>0.84959944452180902</v>
      </c>
      <c r="L50" s="8">
        <f t="shared" si="3"/>
        <v>0.28320127549178381</v>
      </c>
    </row>
    <row r="51" spans="1:12" ht="11.1" customHeight="1" outlineLevel="4" x14ac:dyDescent="0.2">
      <c r="A51" s="26" t="s">
        <v>10</v>
      </c>
      <c r="B51" s="26"/>
      <c r="C51" s="26"/>
      <c r="D51" s="26"/>
      <c r="E51" s="26"/>
      <c r="F51" s="14">
        <v>30000</v>
      </c>
      <c r="G51" s="14">
        <v>30000</v>
      </c>
      <c r="H51" s="14">
        <v>10000</v>
      </c>
      <c r="I51" s="15"/>
      <c r="J51" s="15"/>
      <c r="K51" s="8">
        <f t="shared" si="2"/>
        <v>0</v>
      </c>
      <c r="L51" s="8">
        <f t="shared" si="3"/>
        <v>0</v>
      </c>
    </row>
    <row r="52" spans="1:12" ht="11.1" customHeight="1" outlineLevel="4" x14ac:dyDescent="0.2">
      <c r="A52" s="26" t="s">
        <v>11</v>
      </c>
      <c r="B52" s="26"/>
      <c r="C52" s="26"/>
      <c r="D52" s="26"/>
      <c r="E52" s="26"/>
      <c r="F52" s="14">
        <v>287000</v>
      </c>
      <c r="G52" s="14">
        <v>287000</v>
      </c>
      <c r="H52" s="14">
        <v>76200</v>
      </c>
      <c r="I52" s="14">
        <v>30437.1</v>
      </c>
      <c r="J52" s="14">
        <v>30437.1</v>
      </c>
      <c r="K52" s="8">
        <f t="shared" si="2"/>
        <v>0.3994370078740157</v>
      </c>
      <c r="L52" s="8">
        <f t="shared" si="3"/>
        <v>0.10605261324041812</v>
      </c>
    </row>
    <row r="53" spans="1:12" ht="11.1" customHeight="1" outlineLevel="4" x14ac:dyDescent="0.2">
      <c r="A53" s="26" t="s">
        <v>12</v>
      </c>
      <c r="B53" s="26"/>
      <c r="C53" s="26"/>
      <c r="D53" s="26"/>
      <c r="E53" s="26"/>
      <c r="F53" s="14">
        <v>55061</v>
      </c>
      <c r="G53" s="14">
        <v>55061</v>
      </c>
      <c r="H53" s="14">
        <v>30000</v>
      </c>
      <c r="I53" s="14">
        <v>19264.09</v>
      </c>
      <c r="J53" s="14">
        <v>19264.09</v>
      </c>
      <c r="K53" s="8">
        <f t="shared" si="2"/>
        <v>0.64213633333333331</v>
      </c>
      <c r="L53" s="8">
        <f t="shared" si="3"/>
        <v>0.34986814623780899</v>
      </c>
    </row>
    <row r="54" spans="1:12" ht="11.1" customHeight="1" outlineLevel="4" x14ac:dyDescent="0.2">
      <c r="A54" s="26" t="s">
        <v>13</v>
      </c>
      <c r="B54" s="26"/>
      <c r="C54" s="26"/>
      <c r="D54" s="26"/>
      <c r="E54" s="26"/>
      <c r="F54" s="14">
        <v>11718</v>
      </c>
      <c r="G54" s="14">
        <v>11718</v>
      </c>
      <c r="H54" s="14">
        <v>4000</v>
      </c>
      <c r="I54" s="14">
        <v>1160.1099999999999</v>
      </c>
      <c r="J54" s="14">
        <v>1160.1099999999999</v>
      </c>
      <c r="K54" s="8">
        <f t="shared" si="2"/>
        <v>0.29002749999999999</v>
      </c>
      <c r="L54" s="8">
        <f t="shared" si="3"/>
        <v>9.9002389486260445E-2</v>
      </c>
    </row>
    <row r="55" spans="1:12" ht="11.1" customHeight="1" outlineLevel="4" x14ac:dyDescent="0.2">
      <c r="A55" s="26" t="s">
        <v>14</v>
      </c>
      <c r="B55" s="26"/>
      <c r="C55" s="26"/>
      <c r="D55" s="26"/>
      <c r="E55" s="26"/>
      <c r="F55" s="14">
        <v>85500</v>
      </c>
      <c r="G55" s="14">
        <v>85500</v>
      </c>
      <c r="H55" s="14">
        <v>29500</v>
      </c>
      <c r="I55" s="14">
        <v>10667.63</v>
      </c>
      <c r="J55" s="14">
        <v>10667.63</v>
      </c>
      <c r="K55" s="8">
        <f t="shared" si="2"/>
        <v>0.36161457627118643</v>
      </c>
      <c r="L55" s="8">
        <f t="shared" si="3"/>
        <v>0.12476760233918127</v>
      </c>
    </row>
    <row r="56" spans="1:12" s="5" customFormat="1" ht="25.5" customHeight="1" outlineLevel="3" x14ac:dyDescent="0.15">
      <c r="A56" s="25" t="s">
        <v>22</v>
      </c>
      <c r="B56" s="25"/>
      <c r="C56" s="25"/>
      <c r="D56" s="25"/>
      <c r="E56" s="25"/>
      <c r="F56" s="13">
        <v>1694583</v>
      </c>
      <c r="G56" s="13">
        <v>1694583</v>
      </c>
      <c r="H56" s="13">
        <v>581344</v>
      </c>
      <c r="I56" s="13">
        <v>472296.39</v>
      </c>
      <c r="J56" s="13">
        <v>472296.39</v>
      </c>
      <c r="K56" s="7">
        <f t="shared" si="2"/>
        <v>0.81242154387075471</v>
      </c>
      <c r="L56" s="7">
        <f t="shared" si="3"/>
        <v>0.27870950552436796</v>
      </c>
    </row>
    <row r="57" spans="1:12" ht="11.1" customHeight="1" outlineLevel="4" x14ac:dyDescent="0.2">
      <c r="A57" s="26" t="s">
        <v>8</v>
      </c>
      <c r="B57" s="26"/>
      <c r="C57" s="26"/>
      <c r="D57" s="26"/>
      <c r="E57" s="26"/>
      <c r="F57" s="14">
        <v>1278300</v>
      </c>
      <c r="G57" s="14">
        <v>1278300</v>
      </c>
      <c r="H57" s="14">
        <v>426100</v>
      </c>
      <c r="I57" s="14">
        <v>371689.93</v>
      </c>
      <c r="J57" s="14">
        <v>371689.93</v>
      </c>
      <c r="K57" s="8">
        <f t="shared" si="2"/>
        <v>0.8723068059141047</v>
      </c>
      <c r="L57" s="8">
        <f t="shared" si="3"/>
        <v>0.29076893530470155</v>
      </c>
    </row>
    <row r="58" spans="1:12" ht="11.1" customHeight="1" outlineLevel="4" x14ac:dyDescent="0.2">
      <c r="A58" s="26" t="s">
        <v>9</v>
      </c>
      <c r="B58" s="26"/>
      <c r="C58" s="26"/>
      <c r="D58" s="26"/>
      <c r="E58" s="26"/>
      <c r="F58" s="14">
        <v>281226</v>
      </c>
      <c r="G58" s="14">
        <v>281226</v>
      </c>
      <c r="H58" s="14">
        <v>93744</v>
      </c>
      <c r="I58" s="14">
        <v>81771.77</v>
      </c>
      <c r="J58" s="14">
        <v>81771.77</v>
      </c>
      <c r="K58" s="8">
        <f t="shared" si="2"/>
        <v>0.8722880397678785</v>
      </c>
      <c r="L58" s="8">
        <f t="shared" si="3"/>
        <v>0.29076888338916035</v>
      </c>
    </row>
    <row r="59" spans="1:12" ht="11.1" customHeight="1" outlineLevel="4" x14ac:dyDescent="0.2">
      <c r="A59" s="26" t="s">
        <v>10</v>
      </c>
      <c r="B59" s="26"/>
      <c r="C59" s="26"/>
      <c r="D59" s="26"/>
      <c r="E59" s="26"/>
      <c r="F59" s="14">
        <v>5800</v>
      </c>
      <c r="G59" s="14">
        <v>5800</v>
      </c>
      <c r="H59" s="14">
        <v>5800</v>
      </c>
      <c r="I59" s="14">
        <v>1600</v>
      </c>
      <c r="J59" s="14">
        <v>1600</v>
      </c>
      <c r="K59" s="8">
        <f t="shared" si="2"/>
        <v>0.27586206896551724</v>
      </c>
      <c r="L59" s="8">
        <f t="shared" si="3"/>
        <v>0.27586206896551724</v>
      </c>
    </row>
    <row r="60" spans="1:12" ht="11.1" customHeight="1" outlineLevel="4" x14ac:dyDescent="0.2">
      <c r="A60" s="26" t="s">
        <v>11</v>
      </c>
      <c r="B60" s="26"/>
      <c r="C60" s="26"/>
      <c r="D60" s="26"/>
      <c r="E60" s="26"/>
      <c r="F60" s="14">
        <v>61200</v>
      </c>
      <c r="G60" s="14">
        <v>61200</v>
      </c>
      <c r="H60" s="14">
        <v>21300</v>
      </c>
      <c r="I60" s="14">
        <v>6216.54</v>
      </c>
      <c r="J60" s="14">
        <v>6216.54</v>
      </c>
      <c r="K60" s="8">
        <f t="shared" si="2"/>
        <v>0.29185633802816902</v>
      </c>
      <c r="L60" s="8">
        <f t="shared" si="3"/>
        <v>0.10157745098039216</v>
      </c>
    </row>
    <row r="61" spans="1:12" ht="11.1" customHeight="1" outlineLevel="4" x14ac:dyDescent="0.2">
      <c r="A61" s="26" t="s">
        <v>12</v>
      </c>
      <c r="B61" s="26"/>
      <c r="C61" s="26"/>
      <c r="D61" s="26"/>
      <c r="E61" s="26"/>
      <c r="F61" s="14">
        <v>30137</v>
      </c>
      <c r="G61" s="14">
        <v>30137</v>
      </c>
      <c r="H61" s="14">
        <v>20050</v>
      </c>
      <c r="I61" s="14">
        <v>7212.62</v>
      </c>
      <c r="J61" s="14">
        <v>7212.62</v>
      </c>
      <c r="K61" s="8">
        <f t="shared" si="2"/>
        <v>0.35973167082294266</v>
      </c>
      <c r="L61" s="8">
        <f t="shared" si="3"/>
        <v>0.23932773666921059</v>
      </c>
    </row>
    <row r="62" spans="1:12" ht="11.1" customHeight="1" outlineLevel="4" x14ac:dyDescent="0.2">
      <c r="A62" s="26" t="s">
        <v>13</v>
      </c>
      <c r="B62" s="26"/>
      <c r="C62" s="26"/>
      <c r="D62" s="26"/>
      <c r="E62" s="26"/>
      <c r="F62" s="14">
        <v>3720</v>
      </c>
      <c r="G62" s="14">
        <v>3720</v>
      </c>
      <c r="H62" s="14">
        <v>1240</v>
      </c>
      <c r="I62" s="16">
        <v>497.66</v>
      </c>
      <c r="J62" s="16">
        <v>497.66</v>
      </c>
      <c r="K62" s="8">
        <f t="shared" si="2"/>
        <v>0.40133870967741936</v>
      </c>
      <c r="L62" s="8">
        <f t="shared" si="3"/>
        <v>0.13377956989247314</v>
      </c>
    </row>
    <row r="63" spans="1:12" ht="11.1" customHeight="1" outlineLevel="4" x14ac:dyDescent="0.2">
      <c r="A63" s="26" t="s">
        <v>14</v>
      </c>
      <c r="B63" s="26"/>
      <c r="C63" s="26"/>
      <c r="D63" s="26"/>
      <c r="E63" s="26"/>
      <c r="F63" s="14">
        <v>34200</v>
      </c>
      <c r="G63" s="14">
        <v>34200</v>
      </c>
      <c r="H63" s="14">
        <v>13110</v>
      </c>
      <c r="I63" s="14">
        <v>3307.87</v>
      </c>
      <c r="J63" s="14">
        <v>3307.87</v>
      </c>
      <c r="K63" s="8">
        <f t="shared" si="2"/>
        <v>0.25231655225019067</v>
      </c>
      <c r="L63" s="8">
        <f t="shared" si="3"/>
        <v>9.6721345029239764E-2</v>
      </c>
    </row>
    <row r="64" spans="1:12" s="5" customFormat="1" ht="15.75" customHeight="1" outlineLevel="3" x14ac:dyDescent="0.15">
      <c r="A64" s="25" t="s">
        <v>23</v>
      </c>
      <c r="B64" s="25"/>
      <c r="C64" s="25"/>
      <c r="D64" s="25"/>
      <c r="E64" s="25"/>
      <c r="F64" s="13">
        <v>7181302</v>
      </c>
      <c r="G64" s="13">
        <v>7181302</v>
      </c>
      <c r="H64" s="13">
        <v>2399274</v>
      </c>
      <c r="I64" s="13">
        <v>2382847.67</v>
      </c>
      <c r="J64" s="13">
        <v>2382847.67</v>
      </c>
      <c r="K64" s="7">
        <f t="shared" si="2"/>
        <v>0.99315362480483671</v>
      </c>
      <c r="L64" s="7">
        <f t="shared" si="3"/>
        <v>0.33181276459338432</v>
      </c>
    </row>
    <row r="65" spans="1:12" ht="11.1" customHeight="1" outlineLevel="4" x14ac:dyDescent="0.2">
      <c r="A65" s="26" t="s">
        <v>8</v>
      </c>
      <c r="B65" s="26"/>
      <c r="C65" s="26"/>
      <c r="D65" s="26"/>
      <c r="E65" s="26"/>
      <c r="F65" s="14">
        <v>5869100</v>
      </c>
      <c r="G65" s="14">
        <v>5869100</v>
      </c>
      <c r="H65" s="14">
        <v>1956370</v>
      </c>
      <c r="I65" s="14">
        <v>1952443.67</v>
      </c>
      <c r="J65" s="14">
        <v>1952443.67</v>
      </c>
      <c r="K65" s="8">
        <f t="shared" si="2"/>
        <v>0.99799305346125733</v>
      </c>
      <c r="L65" s="8">
        <f t="shared" si="3"/>
        <v>0.33266491796016423</v>
      </c>
    </row>
    <row r="66" spans="1:12" ht="11.1" customHeight="1" outlineLevel="4" x14ac:dyDescent="0.2">
      <c r="A66" s="26" t="s">
        <v>9</v>
      </c>
      <c r="B66" s="26"/>
      <c r="C66" s="26"/>
      <c r="D66" s="26"/>
      <c r="E66" s="26"/>
      <c r="F66" s="14">
        <v>1291202</v>
      </c>
      <c r="G66" s="14">
        <v>1291202</v>
      </c>
      <c r="H66" s="14">
        <v>430404</v>
      </c>
      <c r="I66" s="14">
        <v>430404</v>
      </c>
      <c r="J66" s="14">
        <v>430404</v>
      </c>
      <c r="K66" s="8">
        <f t="shared" si="2"/>
        <v>1</v>
      </c>
      <c r="L66" s="8">
        <f t="shared" si="3"/>
        <v>0.333335914907195</v>
      </c>
    </row>
    <row r="67" spans="1:12" ht="11.1" customHeight="1" outlineLevel="4" x14ac:dyDescent="0.2">
      <c r="A67" s="26" t="s">
        <v>10</v>
      </c>
      <c r="B67" s="26"/>
      <c r="C67" s="26"/>
      <c r="D67" s="26"/>
      <c r="E67" s="26"/>
      <c r="F67" s="14">
        <v>21000</v>
      </c>
      <c r="G67" s="14">
        <v>21000</v>
      </c>
      <c r="H67" s="14">
        <v>12500</v>
      </c>
      <c r="I67" s="15"/>
      <c r="J67" s="15"/>
      <c r="K67" s="8">
        <f t="shared" si="2"/>
        <v>0</v>
      </c>
      <c r="L67" s="8">
        <f t="shared" si="3"/>
        <v>0</v>
      </c>
    </row>
    <row r="68" spans="1:12" s="5" customFormat="1" ht="28.5" customHeight="1" outlineLevel="3" x14ac:dyDescent="0.15">
      <c r="A68" s="25" t="s">
        <v>24</v>
      </c>
      <c r="B68" s="25"/>
      <c r="C68" s="25"/>
      <c r="D68" s="25"/>
      <c r="E68" s="25"/>
      <c r="F68" s="13">
        <v>10203008</v>
      </c>
      <c r="G68" s="13">
        <v>10203008</v>
      </c>
      <c r="H68" s="13">
        <v>3515852</v>
      </c>
      <c r="I68" s="13">
        <v>2978224.39</v>
      </c>
      <c r="J68" s="13">
        <v>2923314.43</v>
      </c>
      <c r="K68" s="7">
        <f t="shared" si="2"/>
        <v>0.84708468672742765</v>
      </c>
      <c r="L68" s="7">
        <f t="shared" si="3"/>
        <v>0.29189670242344218</v>
      </c>
    </row>
    <row r="69" spans="1:12" ht="11.1" customHeight="1" outlineLevel="4" x14ac:dyDescent="0.2">
      <c r="A69" s="26" t="s">
        <v>8</v>
      </c>
      <c r="B69" s="26"/>
      <c r="C69" s="26"/>
      <c r="D69" s="26"/>
      <c r="E69" s="26"/>
      <c r="F69" s="14">
        <v>7203400</v>
      </c>
      <c r="G69" s="14">
        <v>7203400</v>
      </c>
      <c r="H69" s="14">
        <v>2387566</v>
      </c>
      <c r="I69" s="14">
        <v>2135398.7400000002</v>
      </c>
      <c r="J69" s="14">
        <v>2135398.7400000002</v>
      </c>
      <c r="K69" s="8">
        <f t="shared" si="2"/>
        <v>0.89438312490628535</v>
      </c>
      <c r="L69" s="8">
        <f t="shared" si="3"/>
        <v>0.29644317128022879</v>
      </c>
    </row>
    <row r="70" spans="1:12" ht="11.1" customHeight="1" outlineLevel="4" x14ac:dyDescent="0.2">
      <c r="A70" s="26" t="s">
        <v>9</v>
      </c>
      <c r="B70" s="26"/>
      <c r="C70" s="26"/>
      <c r="D70" s="26"/>
      <c r="E70" s="26"/>
      <c r="F70" s="14">
        <v>1584748</v>
      </c>
      <c r="G70" s="14">
        <v>1584748</v>
      </c>
      <c r="H70" s="14">
        <v>525263</v>
      </c>
      <c r="I70" s="14">
        <v>477003.36</v>
      </c>
      <c r="J70" s="14">
        <v>477003.36</v>
      </c>
      <c r="K70" s="8">
        <f t="shared" si="2"/>
        <v>0.90812290224135339</v>
      </c>
      <c r="L70" s="8">
        <f t="shared" si="3"/>
        <v>0.30099634768430061</v>
      </c>
    </row>
    <row r="71" spans="1:12" ht="11.1" customHeight="1" outlineLevel="4" x14ac:dyDescent="0.2">
      <c r="A71" s="26" t="s">
        <v>10</v>
      </c>
      <c r="B71" s="26"/>
      <c r="C71" s="26"/>
      <c r="D71" s="26"/>
      <c r="E71" s="26"/>
      <c r="F71" s="14">
        <v>143000</v>
      </c>
      <c r="G71" s="14">
        <v>143000</v>
      </c>
      <c r="H71" s="14">
        <v>51000</v>
      </c>
      <c r="I71" s="14">
        <v>50979.1</v>
      </c>
      <c r="J71" s="14">
        <v>49579.1</v>
      </c>
      <c r="K71" s="8">
        <f t="shared" si="2"/>
        <v>0.99959019607843136</v>
      </c>
      <c r="L71" s="8">
        <f t="shared" si="3"/>
        <v>0.35649720279720276</v>
      </c>
    </row>
    <row r="72" spans="1:12" ht="11.1" customHeight="1" outlineLevel="4" x14ac:dyDescent="0.2">
      <c r="A72" s="26" t="s">
        <v>11</v>
      </c>
      <c r="B72" s="26"/>
      <c r="C72" s="26"/>
      <c r="D72" s="26"/>
      <c r="E72" s="26"/>
      <c r="F72" s="14">
        <v>500000</v>
      </c>
      <c r="G72" s="14">
        <v>500000</v>
      </c>
      <c r="H72" s="14">
        <v>172000</v>
      </c>
      <c r="I72" s="14">
        <v>133278.21</v>
      </c>
      <c r="J72" s="14">
        <v>133278.21</v>
      </c>
      <c r="K72" s="8">
        <f t="shared" si="2"/>
        <v>0.77487331395348835</v>
      </c>
      <c r="L72" s="8">
        <f t="shared" si="3"/>
        <v>0.26655641999999996</v>
      </c>
    </row>
    <row r="73" spans="1:12" ht="11.1" customHeight="1" outlineLevel="4" x14ac:dyDescent="0.2">
      <c r="A73" s="26" t="s">
        <v>12</v>
      </c>
      <c r="B73" s="26"/>
      <c r="C73" s="26"/>
      <c r="D73" s="26"/>
      <c r="E73" s="26"/>
      <c r="F73" s="14">
        <v>529523</v>
      </c>
      <c r="G73" s="14">
        <v>529523</v>
      </c>
      <c r="H73" s="14">
        <v>298423</v>
      </c>
      <c r="I73" s="14">
        <v>131684.45000000001</v>
      </c>
      <c r="J73" s="14">
        <v>96631.41</v>
      </c>
      <c r="K73" s="8">
        <f t="shared" ref="K73:K122" si="4">I73/H73</f>
        <v>0.44126776421388436</v>
      </c>
      <c r="L73" s="8">
        <f t="shared" ref="L73:L122" si="5">I73/G73</f>
        <v>0.24868504295375274</v>
      </c>
    </row>
    <row r="74" spans="1:12" ht="11.1" customHeight="1" outlineLevel="4" x14ac:dyDescent="0.2">
      <c r="A74" s="26" t="s">
        <v>13</v>
      </c>
      <c r="B74" s="26"/>
      <c r="C74" s="26"/>
      <c r="D74" s="26"/>
      <c r="E74" s="26"/>
      <c r="F74" s="14">
        <v>20277</v>
      </c>
      <c r="G74" s="14">
        <v>20277</v>
      </c>
      <c r="H74" s="14">
        <v>6400</v>
      </c>
      <c r="I74" s="14">
        <v>5598.76</v>
      </c>
      <c r="J74" s="14">
        <v>3432.25</v>
      </c>
      <c r="K74" s="8">
        <f t="shared" si="4"/>
        <v>0.87480625000000001</v>
      </c>
      <c r="L74" s="8">
        <f t="shared" si="5"/>
        <v>0.27611382354391678</v>
      </c>
    </row>
    <row r="75" spans="1:12" ht="11.1" customHeight="1" outlineLevel="4" x14ac:dyDescent="0.2">
      <c r="A75" s="26" t="s">
        <v>14</v>
      </c>
      <c r="B75" s="26"/>
      <c r="C75" s="26"/>
      <c r="D75" s="26"/>
      <c r="E75" s="26"/>
      <c r="F75" s="14">
        <v>220060</v>
      </c>
      <c r="G75" s="14">
        <v>220060</v>
      </c>
      <c r="H75" s="14">
        <v>73200</v>
      </c>
      <c r="I75" s="14">
        <v>44281.77</v>
      </c>
      <c r="J75" s="14">
        <v>27991.360000000001</v>
      </c>
      <c r="K75" s="8">
        <f t="shared" si="4"/>
        <v>0.60494221311475405</v>
      </c>
      <c r="L75" s="8">
        <f t="shared" si="5"/>
        <v>0.20122589293828955</v>
      </c>
    </row>
    <row r="76" spans="1:12" ht="11.1" customHeight="1" outlineLevel="4" x14ac:dyDescent="0.2">
      <c r="A76" s="26" t="s">
        <v>18</v>
      </c>
      <c r="B76" s="26"/>
      <c r="C76" s="26"/>
      <c r="D76" s="26"/>
      <c r="E76" s="26"/>
      <c r="F76" s="14">
        <v>2000</v>
      </c>
      <c r="G76" s="14">
        <v>2000</v>
      </c>
      <c r="H76" s="14">
        <v>2000</v>
      </c>
      <c r="I76" s="15"/>
      <c r="J76" s="15"/>
      <c r="K76" s="8">
        <f t="shared" si="4"/>
        <v>0</v>
      </c>
      <c r="L76" s="8">
        <f t="shared" si="5"/>
        <v>0</v>
      </c>
    </row>
    <row r="77" spans="1:12" s="5" customFormat="1" ht="28.5" customHeight="1" outlineLevel="3" x14ac:dyDescent="0.15">
      <c r="A77" s="25" t="s">
        <v>25</v>
      </c>
      <c r="B77" s="25"/>
      <c r="C77" s="25"/>
      <c r="D77" s="25"/>
      <c r="E77" s="25"/>
      <c r="F77" s="13">
        <v>1640684</v>
      </c>
      <c r="G77" s="13">
        <v>1640684</v>
      </c>
      <c r="H77" s="13">
        <v>565156</v>
      </c>
      <c r="I77" s="13">
        <v>518483.63</v>
      </c>
      <c r="J77" s="13">
        <v>518483.63</v>
      </c>
      <c r="K77" s="7">
        <f t="shared" si="4"/>
        <v>0.91741683712107813</v>
      </c>
      <c r="L77" s="7">
        <f t="shared" si="5"/>
        <v>0.31601675276896707</v>
      </c>
    </row>
    <row r="78" spans="1:12" ht="11.1" customHeight="1" outlineLevel="4" x14ac:dyDescent="0.2">
      <c r="A78" s="26" t="s">
        <v>8</v>
      </c>
      <c r="B78" s="26"/>
      <c r="C78" s="26"/>
      <c r="D78" s="26"/>
      <c r="E78" s="26"/>
      <c r="F78" s="14">
        <v>1259400</v>
      </c>
      <c r="G78" s="14">
        <v>1259400</v>
      </c>
      <c r="H78" s="14">
        <v>419800</v>
      </c>
      <c r="I78" s="14">
        <v>411280.51</v>
      </c>
      <c r="J78" s="14">
        <v>411280.51</v>
      </c>
      <c r="K78" s="8">
        <f t="shared" si="4"/>
        <v>0.97970583611243456</v>
      </c>
      <c r="L78" s="8">
        <f t="shared" si="5"/>
        <v>0.32656861203747817</v>
      </c>
    </row>
    <row r="79" spans="1:12" ht="11.1" customHeight="1" outlineLevel="4" x14ac:dyDescent="0.2">
      <c r="A79" s="26" t="s">
        <v>9</v>
      </c>
      <c r="B79" s="26"/>
      <c r="C79" s="26"/>
      <c r="D79" s="26"/>
      <c r="E79" s="26"/>
      <c r="F79" s="14">
        <v>277068</v>
      </c>
      <c r="G79" s="14">
        <v>277068</v>
      </c>
      <c r="H79" s="14">
        <v>92356</v>
      </c>
      <c r="I79" s="14">
        <v>90481.7</v>
      </c>
      <c r="J79" s="14">
        <v>90481.7</v>
      </c>
      <c r="K79" s="8">
        <f t="shared" si="4"/>
        <v>0.97970570401489887</v>
      </c>
      <c r="L79" s="8">
        <f t="shared" si="5"/>
        <v>0.32656856800496625</v>
      </c>
    </row>
    <row r="80" spans="1:12" ht="11.1" customHeight="1" outlineLevel="4" x14ac:dyDescent="0.2">
      <c r="A80" s="26" t="s">
        <v>10</v>
      </c>
      <c r="B80" s="26"/>
      <c r="C80" s="26"/>
      <c r="D80" s="26"/>
      <c r="E80" s="26"/>
      <c r="F80" s="14">
        <v>19200</v>
      </c>
      <c r="G80" s="14">
        <v>19200</v>
      </c>
      <c r="H80" s="14">
        <v>19200</v>
      </c>
      <c r="I80" s="15"/>
      <c r="J80" s="15"/>
      <c r="K80" s="8">
        <f t="shared" si="4"/>
        <v>0</v>
      </c>
      <c r="L80" s="8">
        <f t="shared" si="5"/>
        <v>0</v>
      </c>
    </row>
    <row r="81" spans="1:12" ht="11.1" customHeight="1" outlineLevel="4" x14ac:dyDescent="0.2">
      <c r="A81" s="26" t="s">
        <v>11</v>
      </c>
      <c r="B81" s="26"/>
      <c r="C81" s="26"/>
      <c r="D81" s="26"/>
      <c r="E81" s="26"/>
      <c r="F81" s="14">
        <v>33400</v>
      </c>
      <c r="G81" s="14">
        <v>33400</v>
      </c>
      <c r="H81" s="14">
        <v>12000</v>
      </c>
      <c r="I81" s="14">
        <v>9716.9</v>
      </c>
      <c r="J81" s="14">
        <v>9716.9</v>
      </c>
      <c r="K81" s="8">
        <f t="shared" si="4"/>
        <v>0.80974166666666658</v>
      </c>
      <c r="L81" s="8">
        <f t="shared" si="5"/>
        <v>0.2909251497005988</v>
      </c>
    </row>
    <row r="82" spans="1:12" ht="11.1" customHeight="1" outlineLevel="4" x14ac:dyDescent="0.2">
      <c r="A82" s="26" t="s">
        <v>12</v>
      </c>
      <c r="B82" s="26"/>
      <c r="C82" s="26"/>
      <c r="D82" s="26"/>
      <c r="E82" s="26"/>
      <c r="F82" s="14">
        <v>21016</v>
      </c>
      <c r="G82" s="14">
        <v>21016</v>
      </c>
      <c r="H82" s="14">
        <v>11000</v>
      </c>
      <c r="I82" s="14">
        <v>5174.12</v>
      </c>
      <c r="J82" s="14">
        <v>5174.12</v>
      </c>
      <c r="K82" s="8">
        <f t="shared" si="4"/>
        <v>0.47037454545454543</v>
      </c>
      <c r="L82" s="8">
        <f t="shared" si="5"/>
        <v>0.24619908641035401</v>
      </c>
    </row>
    <row r="83" spans="1:12" ht="11.1" customHeight="1" outlineLevel="4" x14ac:dyDescent="0.2">
      <c r="A83" s="26" t="s">
        <v>13</v>
      </c>
      <c r="B83" s="26"/>
      <c r="C83" s="26"/>
      <c r="D83" s="26"/>
      <c r="E83" s="26"/>
      <c r="F83" s="14">
        <v>1700</v>
      </c>
      <c r="G83" s="14">
        <v>1700</v>
      </c>
      <c r="H83" s="16">
        <v>600</v>
      </c>
      <c r="I83" s="16">
        <v>534.14</v>
      </c>
      <c r="J83" s="16">
        <v>534.14</v>
      </c>
      <c r="K83" s="8">
        <f t="shared" si="4"/>
        <v>0.89023333333333332</v>
      </c>
      <c r="L83" s="8">
        <f t="shared" si="5"/>
        <v>0.31419999999999998</v>
      </c>
    </row>
    <row r="84" spans="1:12" ht="11.1" customHeight="1" outlineLevel="4" x14ac:dyDescent="0.2">
      <c r="A84" s="26" t="s">
        <v>14</v>
      </c>
      <c r="B84" s="26"/>
      <c r="C84" s="26"/>
      <c r="D84" s="26"/>
      <c r="E84" s="26"/>
      <c r="F84" s="14">
        <v>25700</v>
      </c>
      <c r="G84" s="14">
        <v>25700</v>
      </c>
      <c r="H84" s="14">
        <v>9000</v>
      </c>
      <c r="I84" s="14">
        <v>1021.44</v>
      </c>
      <c r="J84" s="14">
        <v>1021.44</v>
      </c>
      <c r="K84" s="8">
        <f t="shared" si="4"/>
        <v>0.11349333333333333</v>
      </c>
      <c r="L84" s="8">
        <f t="shared" si="5"/>
        <v>3.9744747081712065E-2</v>
      </c>
    </row>
    <row r="85" spans="1:12" ht="11.1" customHeight="1" outlineLevel="4" x14ac:dyDescent="0.2">
      <c r="A85" s="26" t="s">
        <v>26</v>
      </c>
      <c r="B85" s="26"/>
      <c r="C85" s="26"/>
      <c r="D85" s="26"/>
      <c r="E85" s="26"/>
      <c r="F85" s="14">
        <v>3200</v>
      </c>
      <c r="G85" s="14">
        <v>3200</v>
      </c>
      <c r="H85" s="14">
        <v>1200</v>
      </c>
      <c r="I85" s="16">
        <v>274.82</v>
      </c>
      <c r="J85" s="16">
        <v>274.82</v>
      </c>
      <c r="K85" s="8">
        <f t="shared" si="4"/>
        <v>0.22901666666666667</v>
      </c>
      <c r="L85" s="8">
        <f t="shared" si="5"/>
        <v>8.5881249999999992E-2</v>
      </c>
    </row>
    <row r="86" spans="1:12" s="5" customFormat="1" ht="26.25" customHeight="1" outlineLevel="3" x14ac:dyDescent="0.15">
      <c r="A86" s="25" t="s">
        <v>27</v>
      </c>
      <c r="B86" s="25"/>
      <c r="C86" s="25"/>
      <c r="D86" s="25"/>
      <c r="E86" s="25"/>
      <c r="F86" s="13">
        <v>5407177</v>
      </c>
      <c r="G86" s="13">
        <v>5605744</v>
      </c>
      <c r="H86" s="13">
        <v>1851862</v>
      </c>
      <c r="I86" s="13">
        <v>1596519.22</v>
      </c>
      <c r="J86" s="13">
        <v>1581954.22</v>
      </c>
      <c r="K86" s="7">
        <f t="shared" si="4"/>
        <v>0.86211565440621385</v>
      </c>
      <c r="L86" s="7">
        <f t="shared" si="5"/>
        <v>0.28480059381948231</v>
      </c>
    </row>
    <row r="87" spans="1:12" ht="11.1" customHeight="1" outlineLevel="4" x14ac:dyDescent="0.2">
      <c r="A87" s="26" t="s">
        <v>8</v>
      </c>
      <c r="B87" s="26"/>
      <c r="C87" s="26"/>
      <c r="D87" s="26"/>
      <c r="E87" s="26"/>
      <c r="F87" s="14">
        <v>4204600</v>
      </c>
      <c r="G87" s="14">
        <v>4367360</v>
      </c>
      <c r="H87" s="14">
        <v>1375543</v>
      </c>
      <c r="I87" s="14">
        <v>1267439.07</v>
      </c>
      <c r="J87" s="14">
        <v>1267439.07</v>
      </c>
      <c r="K87" s="8">
        <f t="shared" si="4"/>
        <v>0.92140999590707096</v>
      </c>
      <c r="L87" s="8">
        <f t="shared" si="5"/>
        <v>0.29020714344592619</v>
      </c>
    </row>
    <row r="88" spans="1:12" ht="11.1" customHeight="1" outlineLevel="4" x14ac:dyDescent="0.2">
      <c r="A88" s="26" t="s">
        <v>9</v>
      </c>
      <c r="B88" s="26"/>
      <c r="C88" s="26"/>
      <c r="D88" s="26"/>
      <c r="E88" s="26"/>
      <c r="F88" s="14">
        <v>925012</v>
      </c>
      <c r="G88" s="14">
        <v>960819</v>
      </c>
      <c r="H88" s="14">
        <v>302614</v>
      </c>
      <c r="I88" s="14">
        <v>265592.71999999997</v>
      </c>
      <c r="J88" s="14">
        <v>265592.71999999997</v>
      </c>
      <c r="K88" s="8">
        <f t="shared" si="4"/>
        <v>0.87766170765397489</v>
      </c>
      <c r="L88" s="8">
        <f t="shared" si="5"/>
        <v>0.27642325973986775</v>
      </c>
    </row>
    <row r="89" spans="1:12" ht="11.1" customHeight="1" outlineLevel="4" x14ac:dyDescent="0.2">
      <c r="A89" s="26" t="s">
        <v>10</v>
      </c>
      <c r="B89" s="26"/>
      <c r="C89" s="26"/>
      <c r="D89" s="26"/>
      <c r="E89" s="26"/>
      <c r="F89" s="14">
        <v>70000</v>
      </c>
      <c r="G89" s="14">
        <v>70000</v>
      </c>
      <c r="H89" s="14">
        <v>70000</v>
      </c>
      <c r="I89" s="14">
        <v>11050.74</v>
      </c>
      <c r="J89" s="14">
        <v>11050.74</v>
      </c>
      <c r="K89" s="8">
        <f t="shared" si="4"/>
        <v>0.15786771428571428</v>
      </c>
      <c r="L89" s="8">
        <f t="shared" si="5"/>
        <v>0.15786771428571428</v>
      </c>
    </row>
    <row r="90" spans="1:12" ht="11.1" customHeight="1" outlineLevel="4" x14ac:dyDescent="0.2">
      <c r="A90" s="26" t="s">
        <v>11</v>
      </c>
      <c r="B90" s="26"/>
      <c r="C90" s="26"/>
      <c r="D90" s="26"/>
      <c r="E90" s="26"/>
      <c r="F90" s="14">
        <v>31600</v>
      </c>
      <c r="G90" s="14">
        <v>31600</v>
      </c>
      <c r="H90" s="14">
        <v>5170</v>
      </c>
      <c r="I90" s="14">
        <v>5150.6899999999996</v>
      </c>
      <c r="J90" s="14">
        <v>3185.69</v>
      </c>
      <c r="K90" s="8">
        <f t="shared" si="4"/>
        <v>0.99626499032881999</v>
      </c>
      <c r="L90" s="8">
        <f t="shared" si="5"/>
        <v>0.16299651898734177</v>
      </c>
    </row>
    <row r="91" spans="1:12" ht="11.1" customHeight="1" outlineLevel="4" x14ac:dyDescent="0.2">
      <c r="A91" s="26" t="s">
        <v>12</v>
      </c>
      <c r="B91" s="26"/>
      <c r="C91" s="26"/>
      <c r="D91" s="26"/>
      <c r="E91" s="26"/>
      <c r="F91" s="14">
        <v>46235</v>
      </c>
      <c r="G91" s="14">
        <v>46235</v>
      </c>
      <c r="H91" s="14">
        <v>25935</v>
      </c>
      <c r="I91" s="14">
        <v>15406.73</v>
      </c>
      <c r="J91" s="14">
        <v>15406.73</v>
      </c>
      <c r="K91" s="8">
        <f t="shared" si="4"/>
        <v>0.59405166763061501</v>
      </c>
      <c r="L91" s="8">
        <f t="shared" si="5"/>
        <v>0.33322655996539419</v>
      </c>
    </row>
    <row r="92" spans="1:12" ht="11.1" customHeight="1" outlineLevel="4" x14ac:dyDescent="0.2">
      <c r="A92" s="26" t="s">
        <v>13</v>
      </c>
      <c r="B92" s="26"/>
      <c r="C92" s="26"/>
      <c r="D92" s="26"/>
      <c r="E92" s="26"/>
      <c r="F92" s="14">
        <v>15190</v>
      </c>
      <c r="G92" s="14">
        <v>15190</v>
      </c>
      <c r="H92" s="14">
        <v>4800</v>
      </c>
      <c r="I92" s="14">
        <v>1800.56</v>
      </c>
      <c r="J92" s="14">
        <v>1800.56</v>
      </c>
      <c r="K92" s="8">
        <f t="shared" si="4"/>
        <v>0.37511666666666665</v>
      </c>
      <c r="L92" s="8">
        <f t="shared" si="5"/>
        <v>0.11853587886767609</v>
      </c>
    </row>
    <row r="93" spans="1:12" ht="11.1" customHeight="1" outlineLevel="4" x14ac:dyDescent="0.2">
      <c r="A93" s="26" t="s">
        <v>14</v>
      </c>
      <c r="B93" s="26"/>
      <c r="C93" s="26"/>
      <c r="D93" s="26"/>
      <c r="E93" s="26"/>
      <c r="F93" s="14">
        <v>69540</v>
      </c>
      <c r="G93" s="14">
        <v>69540</v>
      </c>
      <c r="H93" s="14">
        <v>22800</v>
      </c>
      <c r="I93" s="14">
        <v>17478.71</v>
      </c>
      <c r="J93" s="14">
        <v>17478.71</v>
      </c>
      <c r="K93" s="8">
        <f t="shared" si="4"/>
        <v>0.76661008771929817</v>
      </c>
      <c r="L93" s="8">
        <f t="shared" si="5"/>
        <v>0.25134756974403222</v>
      </c>
    </row>
    <row r="94" spans="1:12" ht="21.95" customHeight="1" outlineLevel="4" x14ac:dyDescent="0.2">
      <c r="A94" s="26" t="s">
        <v>17</v>
      </c>
      <c r="B94" s="26"/>
      <c r="C94" s="26"/>
      <c r="D94" s="26"/>
      <c r="E94" s="26"/>
      <c r="F94" s="14">
        <v>45000</v>
      </c>
      <c r="G94" s="14">
        <v>45000</v>
      </c>
      <c r="H94" s="14">
        <v>45000</v>
      </c>
      <c r="I94" s="14">
        <v>12600</v>
      </c>
      <c r="J94" s="15"/>
      <c r="K94" s="8">
        <f t="shared" si="4"/>
        <v>0.28000000000000003</v>
      </c>
      <c r="L94" s="8">
        <f t="shared" si="5"/>
        <v>0.28000000000000003</v>
      </c>
    </row>
    <row r="95" spans="1:12" ht="15.75" customHeight="1" outlineLevel="2" x14ac:dyDescent="0.2">
      <c r="A95" s="24" t="s">
        <v>28</v>
      </c>
      <c r="B95" s="24"/>
      <c r="C95" s="24"/>
      <c r="D95" s="24"/>
      <c r="E95" s="24"/>
      <c r="F95" s="12">
        <v>837031381</v>
      </c>
      <c r="G95" s="12">
        <v>837031381</v>
      </c>
      <c r="H95" s="12">
        <v>278842804</v>
      </c>
      <c r="I95" s="12">
        <v>222175191.02000001</v>
      </c>
      <c r="J95" s="12">
        <v>221200174.58000001</v>
      </c>
      <c r="K95" s="6">
        <f t="shared" si="4"/>
        <v>0.79677577413832068</v>
      </c>
      <c r="L95" s="6">
        <f t="shared" si="5"/>
        <v>0.26543233152688694</v>
      </c>
    </row>
    <row r="96" spans="1:12" s="5" customFormat="1" ht="51" customHeight="1" outlineLevel="3" x14ac:dyDescent="0.15">
      <c r="A96" s="25" t="s">
        <v>32</v>
      </c>
      <c r="B96" s="25"/>
      <c r="C96" s="25"/>
      <c r="D96" s="25"/>
      <c r="E96" s="25"/>
      <c r="F96" s="13">
        <v>9550800</v>
      </c>
      <c r="G96" s="13">
        <v>9550800</v>
      </c>
      <c r="H96" s="13">
        <v>3239771</v>
      </c>
      <c r="I96" s="13">
        <v>3012291.52</v>
      </c>
      <c r="J96" s="13">
        <v>3012291.52</v>
      </c>
      <c r="K96" s="7">
        <f t="shared" si="4"/>
        <v>0.92978532124647084</v>
      </c>
      <c r="L96" s="7">
        <f t="shared" si="5"/>
        <v>0.31539677513925535</v>
      </c>
    </row>
    <row r="97" spans="1:12" ht="11.1" customHeight="1" outlineLevel="4" x14ac:dyDescent="0.2">
      <c r="A97" s="26" t="s">
        <v>8</v>
      </c>
      <c r="B97" s="26"/>
      <c r="C97" s="26"/>
      <c r="D97" s="26"/>
      <c r="E97" s="26"/>
      <c r="F97" s="14">
        <v>6460745</v>
      </c>
      <c r="G97" s="14">
        <v>6460745</v>
      </c>
      <c r="H97" s="14">
        <v>2100000</v>
      </c>
      <c r="I97" s="14">
        <v>2066897.28</v>
      </c>
      <c r="J97" s="14">
        <v>2066897.28</v>
      </c>
      <c r="K97" s="8">
        <f t="shared" si="4"/>
        <v>0.98423680000000002</v>
      </c>
      <c r="L97" s="8">
        <f t="shared" si="5"/>
        <v>0.31991624495317489</v>
      </c>
    </row>
    <row r="98" spans="1:12" ht="11.1" customHeight="1" outlineLevel="4" x14ac:dyDescent="0.2">
      <c r="A98" s="26" t="s">
        <v>9</v>
      </c>
      <c r="B98" s="26"/>
      <c r="C98" s="26"/>
      <c r="D98" s="26"/>
      <c r="E98" s="26"/>
      <c r="F98" s="14">
        <v>1421365</v>
      </c>
      <c r="G98" s="14">
        <v>1421365</v>
      </c>
      <c r="H98" s="14">
        <v>462000</v>
      </c>
      <c r="I98" s="14">
        <v>459146.81</v>
      </c>
      <c r="J98" s="14">
        <v>459146.81</v>
      </c>
      <c r="K98" s="8">
        <f t="shared" si="4"/>
        <v>0.99382426406926405</v>
      </c>
      <c r="L98" s="8">
        <f t="shared" si="5"/>
        <v>0.32303230345477763</v>
      </c>
    </row>
    <row r="99" spans="1:12" ht="11.1" customHeight="1" outlineLevel="4" x14ac:dyDescent="0.2">
      <c r="A99" s="26" t="s">
        <v>10</v>
      </c>
      <c r="B99" s="26"/>
      <c r="C99" s="26"/>
      <c r="D99" s="26"/>
      <c r="E99" s="26"/>
      <c r="F99" s="14">
        <v>232938</v>
      </c>
      <c r="G99" s="14">
        <v>232938</v>
      </c>
      <c r="H99" s="14">
        <v>80000</v>
      </c>
      <c r="I99" s="15"/>
      <c r="J99" s="15"/>
      <c r="K99" s="8">
        <f t="shared" si="4"/>
        <v>0</v>
      </c>
      <c r="L99" s="8">
        <f t="shared" si="5"/>
        <v>0</v>
      </c>
    </row>
    <row r="100" spans="1:12" ht="11.1" customHeight="1" outlineLevel="4" x14ac:dyDescent="0.2">
      <c r="A100" s="26" t="s">
        <v>30</v>
      </c>
      <c r="B100" s="26"/>
      <c r="C100" s="26"/>
      <c r="D100" s="26"/>
      <c r="E100" s="26"/>
      <c r="F100" s="14">
        <v>17281</v>
      </c>
      <c r="G100" s="14">
        <v>17281</v>
      </c>
      <c r="H100" s="15"/>
      <c r="I100" s="15"/>
      <c r="J100" s="15"/>
      <c r="K100" s="8">
        <v>0</v>
      </c>
      <c r="L100" s="8">
        <f t="shared" si="5"/>
        <v>0</v>
      </c>
    </row>
    <row r="101" spans="1:12" ht="11.1" customHeight="1" outlineLevel="4" x14ac:dyDescent="0.2">
      <c r="A101" s="26" t="s">
        <v>11</v>
      </c>
      <c r="B101" s="26"/>
      <c r="C101" s="26"/>
      <c r="D101" s="26"/>
      <c r="E101" s="26"/>
      <c r="F101" s="14">
        <v>200000</v>
      </c>
      <c r="G101" s="14">
        <v>200000</v>
      </c>
      <c r="H101" s="14">
        <v>20000</v>
      </c>
      <c r="I101" s="14">
        <v>2310</v>
      </c>
      <c r="J101" s="14">
        <v>2310</v>
      </c>
      <c r="K101" s="8">
        <f t="shared" si="4"/>
        <v>0.11550000000000001</v>
      </c>
      <c r="L101" s="8">
        <f t="shared" si="5"/>
        <v>1.155E-2</v>
      </c>
    </row>
    <row r="102" spans="1:12" ht="11.1" customHeight="1" outlineLevel="4" x14ac:dyDescent="0.2">
      <c r="A102" s="26" t="s">
        <v>12</v>
      </c>
      <c r="B102" s="26"/>
      <c r="C102" s="26"/>
      <c r="D102" s="26"/>
      <c r="E102" s="26"/>
      <c r="F102" s="14">
        <v>663071</v>
      </c>
      <c r="G102" s="14">
        <v>663071</v>
      </c>
      <c r="H102" s="14">
        <v>355771</v>
      </c>
      <c r="I102" s="14">
        <v>343597.9</v>
      </c>
      <c r="J102" s="14">
        <v>343597.9</v>
      </c>
      <c r="K102" s="8">
        <f t="shared" si="4"/>
        <v>0.96578388907471391</v>
      </c>
      <c r="L102" s="8">
        <f t="shared" si="5"/>
        <v>0.5181917170257786</v>
      </c>
    </row>
    <row r="103" spans="1:12" ht="11.1" customHeight="1" outlineLevel="4" x14ac:dyDescent="0.2">
      <c r="A103" s="26" t="s">
        <v>13</v>
      </c>
      <c r="B103" s="26"/>
      <c r="C103" s="26"/>
      <c r="D103" s="26"/>
      <c r="E103" s="26"/>
      <c r="F103" s="14">
        <v>120300</v>
      </c>
      <c r="G103" s="14">
        <v>120300</v>
      </c>
      <c r="H103" s="14">
        <v>48000</v>
      </c>
      <c r="I103" s="14">
        <v>28022.55</v>
      </c>
      <c r="J103" s="14">
        <v>28022.55</v>
      </c>
      <c r="K103" s="8">
        <f t="shared" si="4"/>
        <v>0.58380312499999998</v>
      </c>
      <c r="L103" s="8">
        <f t="shared" si="5"/>
        <v>0.23293890274314213</v>
      </c>
    </row>
    <row r="104" spans="1:12" ht="11.1" customHeight="1" outlineLevel="4" x14ac:dyDescent="0.2">
      <c r="A104" s="26" t="s">
        <v>14</v>
      </c>
      <c r="B104" s="26"/>
      <c r="C104" s="26"/>
      <c r="D104" s="26"/>
      <c r="E104" s="26"/>
      <c r="F104" s="14">
        <v>411400</v>
      </c>
      <c r="G104" s="14">
        <v>411400</v>
      </c>
      <c r="H104" s="14">
        <v>166000</v>
      </c>
      <c r="I104" s="14">
        <v>108816.98</v>
      </c>
      <c r="J104" s="14">
        <v>108816.98</v>
      </c>
      <c r="K104" s="8">
        <f t="shared" si="4"/>
        <v>0.65552397590361444</v>
      </c>
      <c r="L104" s="8">
        <f t="shared" si="5"/>
        <v>0.26450408361691785</v>
      </c>
    </row>
    <row r="105" spans="1:12" ht="11.1" customHeight="1" outlineLevel="4" x14ac:dyDescent="0.2">
      <c r="A105" s="26" t="s">
        <v>26</v>
      </c>
      <c r="B105" s="26"/>
      <c r="C105" s="26"/>
      <c r="D105" s="26"/>
      <c r="E105" s="26"/>
      <c r="F105" s="14">
        <v>23700</v>
      </c>
      <c r="G105" s="14">
        <v>23700</v>
      </c>
      <c r="H105" s="14">
        <v>8000</v>
      </c>
      <c r="I105" s="14">
        <v>3500</v>
      </c>
      <c r="J105" s="14">
        <v>3500</v>
      </c>
      <c r="K105" s="8">
        <f t="shared" si="4"/>
        <v>0.4375</v>
      </c>
      <c r="L105" s="8">
        <f t="shared" si="5"/>
        <v>0.14767932489451477</v>
      </c>
    </row>
    <row r="106" spans="1:12" s="5" customFormat="1" ht="14.25" customHeight="1" outlineLevel="3" x14ac:dyDescent="0.15">
      <c r="A106" s="25" t="s">
        <v>33</v>
      </c>
      <c r="B106" s="25"/>
      <c r="C106" s="25"/>
      <c r="D106" s="25"/>
      <c r="E106" s="25"/>
      <c r="F106" s="13">
        <v>10020359</v>
      </c>
      <c r="G106" s="13">
        <v>10020359</v>
      </c>
      <c r="H106" s="13">
        <v>3863839</v>
      </c>
      <c r="I106" s="13">
        <v>3167608.3</v>
      </c>
      <c r="J106" s="13">
        <v>3151221.56</v>
      </c>
      <c r="K106" s="7">
        <f t="shared" si="4"/>
        <v>0.81980856345204856</v>
      </c>
      <c r="L106" s="7">
        <f t="shared" si="5"/>
        <v>0.31611724689704229</v>
      </c>
    </row>
    <row r="107" spans="1:12" ht="11.1" customHeight="1" outlineLevel="4" x14ac:dyDescent="0.2">
      <c r="A107" s="26" t="s">
        <v>8</v>
      </c>
      <c r="B107" s="26"/>
      <c r="C107" s="26"/>
      <c r="D107" s="26"/>
      <c r="E107" s="26"/>
      <c r="F107" s="14">
        <v>6982777</v>
      </c>
      <c r="G107" s="14">
        <v>6982777</v>
      </c>
      <c r="H107" s="14">
        <v>2390000</v>
      </c>
      <c r="I107" s="14">
        <v>1947226.52</v>
      </c>
      <c r="J107" s="14">
        <v>1947226.52</v>
      </c>
      <c r="K107" s="8">
        <f t="shared" si="4"/>
        <v>0.81473912970711293</v>
      </c>
      <c r="L107" s="8">
        <f t="shared" si="5"/>
        <v>0.27886133554028719</v>
      </c>
    </row>
    <row r="108" spans="1:12" ht="11.1" customHeight="1" outlineLevel="4" x14ac:dyDescent="0.2">
      <c r="A108" s="26" t="s">
        <v>9</v>
      </c>
      <c r="B108" s="26"/>
      <c r="C108" s="26"/>
      <c r="D108" s="26"/>
      <c r="E108" s="26"/>
      <c r="F108" s="14">
        <v>1536211</v>
      </c>
      <c r="G108" s="14">
        <v>1536211</v>
      </c>
      <c r="H108" s="14">
        <v>525800</v>
      </c>
      <c r="I108" s="14">
        <v>421663.62</v>
      </c>
      <c r="J108" s="14">
        <v>421663.62</v>
      </c>
      <c r="K108" s="8">
        <f t="shared" si="4"/>
        <v>0.80194678585013313</v>
      </c>
      <c r="L108" s="8">
        <f t="shared" si="5"/>
        <v>0.27448288028141965</v>
      </c>
    </row>
    <row r="109" spans="1:12" ht="11.1" customHeight="1" outlineLevel="4" x14ac:dyDescent="0.2">
      <c r="A109" s="26" t="s">
        <v>10</v>
      </c>
      <c r="B109" s="26"/>
      <c r="C109" s="26"/>
      <c r="D109" s="26"/>
      <c r="E109" s="26"/>
      <c r="F109" s="14">
        <v>245118</v>
      </c>
      <c r="G109" s="14">
        <v>245118</v>
      </c>
      <c r="H109" s="14">
        <v>145118</v>
      </c>
      <c r="I109" s="14">
        <v>132438.35999999999</v>
      </c>
      <c r="J109" s="14">
        <v>132438.35999999999</v>
      </c>
      <c r="K109" s="8">
        <f t="shared" si="4"/>
        <v>0.91262531181521234</v>
      </c>
      <c r="L109" s="8">
        <f t="shared" si="5"/>
        <v>0.5403045064009987</v>
      </c>
    </row>
    <row r="110" spans="1:12" ht="11.1" customHeight="1" outlineLevel="4" x14ac:dyDescent="0.2">
      <c r="A110" s="26" t="s">
        <v>30</v>
      </c>
      <c r="B110" s="26"/>
      <c r="C110" s="26"/>
      <c r="D110" s="26"/>
      <c r="E110" s="26"/>
      <c r="F110" s="14">
        <v>18132</v>
      </c>
      <c r="G110" s="14">
        <v>18132</v>
      </c>
      <c r="H110" s="15"/>
      <c r="I110" s="15"/>
      <c r="J110" s="15"/>
      <c r="K110" s="8">
        <v>0</v>
      </c>
      <c r="L110" s="8">
        <f t="shared" si="5"/>
        <v>0</v>
      </c>
    </row>
    <row r="111" spans="1:12" ht="11.1" customHeight="1" outlineLevel="4" x14ac:dyDescent="0.2">
      <c r="A111" s="26" t="s">
        <v>11</v>
      </c>
      <c r="B111" s="26"/>
      <c r="C111" s="26"/>
      <c r="D111" s="26"/>
      <c r="E111" s="26"/>
      <c r="F111" s="14">
        <v>180100</v>
      </c>
      <c r="G111" s="14">
        <v>180100</v>
      </c>
      <c r="H111" s="14">
        <v>68000</v>
      </c>
      <c r="I111" s="14">
        <v>10884</v>
      </c>
      <c r="J111" s="14">
        <v>10884</v>
      </c>
      <c r="K111" s="8">
        <f t="shared" si="4"/>
        <v>0.16005882352941175</v>
      </c>
      <c r="L111" s="8">
        <f t="shared" si="5"/>
        <v>6.0433092726263189E-2</v>
      </c>
    </row>
    <row r="112" spans="1:12" ht="11.1" customHeight="1" outlineLevel="4" x14ac:dyDescent="0.2">
      <c r="A112" s="26" t="s">
        <v>12</v>
      </c>
      <c r="B112" s="26"/>
      <c r="C112" s="26"/>
      <c r="D112" s="26"/>
      <c r="E112" s="26"/>
      <c r="F112" s="14">
        <v>555621</v>
      </c>
      <c r="G112" s="14">
        <v>555621</v>
      </c>
      <c r="H112" s="14">
        <v>555621</v>
      </c>
      <c r="I112" s="14">
        <v>555620.99</v>
      </c>
      <c r="J112" s="14">
        <v>539234.25</v>
      </c>
      <c r="K112" s="8">
        <f t="shared" si="4"/>
        <v>0.99999998200212015</v>
      </c>
      <c r="L112" s="8">
        <f t="shared" si="5"/>
        <v>0.99999998200212015</v>
      </c>
    </row>
    <row r="113" spans="1:12" ht="11.1" customHeight="1" outlineLevel="4" x14ac:dyDescent="0.2">
      <c r="A113" s="26" t="s">
        <v>13</v>
      </c>
      <c r="B113" s="26"/>
      <c r="C113" s="26"/>
      <c r="D113" s="26"/>
      <c r="E113" s="26"/>
      <c r="F113" s="14">
        <v>130400</v>
      </c>
      <c r="G113" s="14">
        <v>130400</v>
      </c>
      <c r="H113" s="14">
        <v>46000</v>
      </c>
      <c r="I113" s="14">
        <v>20703.64</v>
      </c>
      <c r="J113" s="14">
        <v>20703.64</v>
      </c>
      <c r="K113" s="8">
        <f t="shared" si="4"/>
        <v>0.45007913043478259</v>
      </c>
      <c r="L113" s="8">
        <f t="shared" si="5"/>
        <v>0.15877024539877299</v>
      </c>
    </row>
    <row r="114" spans="1:12" ht="11.1" customHeight="1" outlineLevel="4" x14ac:dyDescent="0.2">
      <c r="A114" s="26" t="s">
        <v>14</v>
      </c>
      <c r="B114" s="26"/>
      <c r="C114" s="26"/>
      <c r="D114" s="26"/>
      <c r="E114" s="26"/>
      <c r="F114" s="14">
        <v>345800</v>
      </c>
      <c r="G114" s="14">
        <v>345800</v>
      </c>
      <c r="H114" s="14">
        <v>124300</v>
      </c>
      <c r="I114" s="14">
        <v>71522.210000000006</v>
      </c>
      <c r="J114" s="14">
        <v>71522.210000000006</v>
      </c>
      <c r="K114" s="8">
        <f t="shared" si="4"/>
        <v>0.57539991954947711</v>
      </c>
      <c r="L114" s="8">
        <f t="shared" si="5"/>
        <v>0.20683114517061887</v>
      </c>
    </row>
    <row r="115" spans="1:12" ht="11.1" customHeight="1" outlineLevel="4" x14ac:dyDescent="0.2">
      <c r="A115" s="26" t="s">
        <v>26</v>
      </c>
      <c r="B115" s="26"/>
      <c r="C115" s="26"/>
      <c r="D115" s="26"/>
      <c r="E115" s="26"/>
      <c r="F115" s="14">
        <v>26200</v>
      </c>
      <c r="G115" s="14">
        <v>26200</v>
      </c>
      <c r="H115" s="14">
        <v>9000</v>
      </c>
      <c r="I115" s="14">
        <v>7548.96</v>
      </c>
      <c r="J115" s="14">
        <v>7548.96</v>
      </c>
      <c r="K115" s="8">
        <f t="shared" si="4"/>
        <v>0.83877333333333337</v>
      </c>
      <c r="L115" s="8">
        <f t="shared" si="5"/>
        <v>0.28812824427480915</v>
      </c>
    </row>
    <row r="116" spans="1:12" s="5" customFormat="1" ht="26.25" customHeight="1" outlineLevel="3" x14ac:dyDescent="0.15">
      <c r="A116" s="25" t="s">
        <v>23</v>
      </c>
      <c r="B116" s="25"/>
      <c r="C116" s="25"/>
      <c r="D116" s="25"/>
      <c r="E116" s="25"/>
      <c r="F116" s="13">
        <v>817460222</v>
      </c>
      <c r="G116" s="13">
        <v>817460222</v>
      </c>
      <c r="H116" s="13">
        <v>271739194</v>
      </c>
      <c r="I116" s="13">
        <v>215995291.19999999</v>
      </c>
      <c r="J116" s="13">
        <v>215036661.5</v>
      </c>
      <c r="K116" s="7">
        <f t="shared" si="4"/>
        <v>0.79486248568176732</v>
      </c>
      <c r="L116" s="7">
        <f t="shared" si="5"/>
        <v>0.26422728028471576</v>
      </c>
    </row>
    <row r="117" spans="1:12" ht="12" outlineLevel="4" x14ac:dyDescent="0.2">
      <c r="A117" s="26" t="s">
        <v>8</v>
      </c>
      <c r="B117" s="26"/>
      <c r="C117" s="26"/>
      <c r="D117" s="26"/>
      <c r="E117" s="26"/>
      <c r="F117" s="14">
        <v>543292887</v>
      </c>
      <c r="G117" s="14">
        <v>543292887</v>
      </c>
      <c r="H117" s="14">
        <v>166867450</v>
      </c>
      <c r="I117" s="14">
        <v>147870609.27000001</v>
      </c>
      <c r="J117" s="14">
        <v>147870609.27000001</v>
      </c>
      <c r="K117" s="8">
        <f t="shared" si="4"/>
        <v>0.88615610336227957</v>
      </c>
      <c r="L117" s="8">
        <f t="shared" si="5"/>
        <v>0.27217475657839785</v>
      </c>
    </row>
    <row r="118" spans="1:12" ht="12" outlineLevel="4" x14ac:dyDescent="0.2">
      <c r="A118" s="26" t="s">
        <v>9</v>
      </c>
      <c r="B118" s="26"/>
      <c r="C118" s="26"/>
      <c r="D118" s="26"/>
      <c r="E118" s="26"/>
      <c r="F118" s="14">
        <v>119524434</v>
      </c>
      <c r="G118" s="14">
        <v>119524434</v>
      </c>
      <c r="H118" s="14">
        <v>36710850</v>
      </c>
      <c r="I118" s="14">
        <v>32678941.140000001</v>
      </c>
      <c r="J118" s="14">
        <v>32678941.140000001</v>
      </c>
      <c r="K118" s="8">
        <f t="shared" si="4"/>
        <v>0.8901711929851801</v>
      </c>
      <c r="L118" s="8">
        <f t="shared" si="5"/>
        <v>0.27340803922986995</v>
      </c>
    </row>
    <row r="119" spans="1:12" ht="11.1" customHeight="1" outlineLevel="4" x14ac:dyDescent="0.2">
      <c r="A119" s="26" t="s">
        <v>10</v>
      </c>
      <c r="B119" s="26"/>
      <c r="C119" s="26"/>
      <c r="D119" s="26"/>
      <c r="E119" s="26"/>
      <c r="F119" s="14">
        <v>15467062</v>
      </c>
      <c r="G119" s="14">
        <v>15467062</v>
      </c>
      <c r="H119" s="14">
        <v>3400000</v>
      </c>
      <c r="I119" s="15"/>
      <c r="J119" s="15"/>
      <c r="K119" s="8">
        <f t="shared" si="4"/>
        <v>0</v>
      </c>
      <c r="L119" s="8">
        <f t="shared" si="5"/>
        <v>0</v>
      </c>
    </row>
    <row r="120" spans="1:12" ht="11.1" customHeight="1" outlineLevel="4" x14ac:dyDescent="0.2">
      <c r="A120" s="26" t="s">
        <v>30</v>
      </c>
      <c r="B120" s="26"/>
      <c r="C120" s="26"/>
      <c r="D120" s="26"/>
      <c r="E120" s="26"/>
      <c r="F120" s="14">
        <v>1453352</v>
      </c>
      <c r="G120" s="14">
        <v>1453352</v>
      </c>
      <c r="H120" s="15"/>
      <c r="I120" s="15"/>
      <c r="J120" s="15"/>
      <c r="K120" s="8">
        <v>0</v>
      </c>
      <c r="L120" s="8">
        <f t="shared" si="5"/>
        <v>0</v>
      </c>
    </row>
    <row r="121" spans="1:12" ht="11.1" customHeight="1" outlineLevel="4" x14ac:dyDescent="0.2">
      <c r="A121" s="26" t="s">
        <v>11</v>
      </c>
      <c r="B121" s="26"/>
      <c r="C121" s="26"/>
      <c r="D121" s="26"/>
      <c r="E121" s="26"/>
      <c r="F121" s="14">
        <v>35259835</v>
      </c>
      <c r="G121" s="14">
        <v>35259835</v>
      </c>
      <c r="H121" s="14">
        <v>11274327</v>
      </c>
      <c r="I121" s="14">
        <v>4245056.47</v>
      </c>
      <c r="J121" s="14">
        <v>3450896.59</v>
      </c>
      <c r="K121" s="8">
        <f t="shared" si="4"/>
        <v>0.3765241570516803</v>
      </c>
      <c r="L121" s="8">
        <f t="shared" si="5"/>
        <v>0.12039354324828802</v>
      </c>
    </row>
    <row r="122" spans="1:12" ht="11.1" customHeight="1" outlineLevel="4" x14ac:dyDescent="0.2">
      <c r="A122" s="26" t="s">
        <v>12</v>
      </c>
      <c r="B122" s="26"/>
      <c r="C122" s="26"/>
      <c r="D122" s="26"/>
      <c r="E122" s="26"/>
      <c r="F122" s="14">
        <v>71445670</v>
      </c>
      <c r="G122" s="14">
        <v>71445670</v>
      </c>
      <c r="H122" s="14">
        <v>41217909</v>
      </c>
      <c r="I122" s="14">
        <v>27356839.91</v>
      </c>
      <c r="J122" s="14">
        <v>27356839.91</v>
      </c>
      <c r="K122" s="8">
        <f t="shared" si="4"/>
        <v>0.66371246319166743</v>
      </c>
      <c r="L122" s="8">
        <f t="shared" si="5"/>
        <v>0.38290409915674384</v>
      </c>
    </row>
    <row r="123" spans="1:12" ht="11.1" customHeight="1" outlineLevel="4" x14ac:dyDescent="0.2">
      <c r="A123" s="26" t="s">
        <v>13</v>
      </c>
      <c r="B123" s="26"/>
      <c r="C123" s="26"/>
      <c r="D123" s="26"/>
      <c r="E123" s="26"/>
      <c r="F123" s="14">
        <v>7917800</v>
      </c>
      <c r="G123" s="14">
        <v>7917800</v>
      </c>
      <c r="H123" s="14">
        <v>2859200</v>
      </c>
      <c r="I123" s="14">
        <v>1272783.8700000001</v>
      </c>
      <c r="J123" s="14">
        <v>1272783.8700000001</v>
      </c>
      <c r="K123" s="8">
        <f t="shared" ref="K123:K159" si="6">I123/H123</f>
        <v>0.44515384373251266</v>
      </c>
      <c r="L123" s="8">
        <f t="shared" ref="L123:L159" si="7">I123/G123</f>
        <v>0.16074968678168181</v>
      </c>
    </row>
    <row r="124" spans="1:12" ht="11.1" customHeight="1" outlineLevel="4" x14ac:dyDescent="0.2">
      <c r="A124" s="26" t="s">
        <v>14</v>
      </c>
      <c r="B124" s="26"/>
      <c r="C124" s="26"/>
      <c r="D124" s="26"/>
      <c r="E124" s="26"/>
      <c r="F124" s="14">
        <v>20367000</v>
      </c>
      <c r="G124" s="14">
        <v>20367000</v>
      </c>
      <c r="H124" s="14">
        <v>8406700</v>
      </c>
      <c r="I124" s="14">
        <v>2337738.23</v>
      </c>
      <c r="J124" s="14">
        <v>2173268.41</v>
      </c>
      <c r="K124" s="8">
        <f t="shared" si="6"/>
        <v>0.27808036803977781</v>
      </c>
      <c r="L124" s="8">
        <f t="shared" si="7"/>
        <v>0.1147806859134875</v>
      </c>
    </row>
    <row r="125" spans="1:12" ht="11.1" customHeight="1" outlineLevel="4" x14ac:dyDescent="0.2">
      <c r="A125" s="26" t="s">
        <v>31</v>
      </c>
      <c r="B125" s="26"/>
      <c r="C125" s="26"/>
      <c r="D125" s="26"/>
      <c r="E125" s="26"/>
      <c r="F125" s="14">
        <v>638200</v>
      </c>
      <c r="G125" s="14">
        <v>638200</v>
      </c>
      <c r="H125" s="14">
        <v>247100</v>
      </c>
      <c r="I125" s="14">
        <v>97479.53</v>
      </c>
      <c r="J125" s="14">
        <v>97479.53</v>
      </c>
      <c r="K125" s="8">
        <f t="shared" si="6"/>
        <v>0.39449425333872923</v>
      </c>
      <c r="L125" s="8">
        <f t="shared" si="7"/>
        <v>0.15274135067376998</v>
      </c>
    </row>
    <row r="126" spans="1:12" ht="11.1" customHeight="1" outlineLevel="4" x14ac:dyDescent="0.2">
      <c r="A126" s="26" t="s">
        <v>26</v>
      </c>
      <c r="B126" s="26"/>
      <c r="C126" s="26"/>
      <c r="D126" s="26"/>
      <c r="E126" s="26"/>
      <c r="F126" s="14">
        <v>2093982</v>
      </c>
      <c r="G126" s="14">
        <v>2093982</v>
      </c>
      <c r="H126" s="14">
        <v>755658</v>
      </c>
      <c r="I126" s="14">
        <v>135842.78</v>
      </c>
      <c r="J126" s="14">
        <v>135842.78</v>
      </c>
      <c r="K126" s="8">
        <f t="shared" si="6"/>
        <v>0.17976754034232417</v>
      </c>
      <c r="L126" s="8">
        <f t="shared" si="7"/>
        <v>6.4872945421689393E-2</v>
      </c>
    </row>
    <row r="127" spans="1:12" ht="27.75" customHeight="1" outlineLevel="2" x14ac:dyDescent="0.2">
      <c r="A127" s="24" t="s">
        <v>34</v>
      </c>
      <c r="B127" s="24"/>
      <c r="C127" s="24"/>
      <c r="D127" s="24"/>
      <c r="E127" s="24"/>
      <c r="F127" s="12">
        <v>703967463</v>
      </c>
      <c r="G127" s="12">
        <v>703967463</v>
      </c>
      <c r="H127" s="12">
        <v>242479655</v>
      </c>
      <c r="I127" s="12">
        <v>176850995.19</v>
      </c>
      <c r="J127" s="12">
        <v>176660139.56</v>
      </c>
      <c r="K127" s="6">
        <f t="shared" si="6"/>
        <v>0.72934364406778784</v>
      </c>
      <c r="L127" s="6">
        <f t="shared" si="7"/>
        <v>0.25122041072230633</v>
      </c>
    </row>
    <row r="128" spans="1:12" s="5" customFormat="1" ht="45.75" customHeight="1" outlineLevel="3" x14ac:dyDescent="0.15">
      <c r="A128" s="25" t="s">
        <v>32</v>
      </c>
      <c r="B128" s="25"/>
      <c r="C128" s="25"/>
      <c r="D128" s="25"/>
      <c r="E128" s="25"/>
      <c r="F128" s="13">
        <v>40887449</v>
      </c>
      <c r="G128" s="13">
        <v>47065304</v>
      </c>
      <c r="H128" s="13">
        <v>16043454</v>
      </c>
      <c r="I128" s="13">
        <v>12538750.689999999</v>
      </c>
      <c r="J128" s="13">
        <v>12538750.689999999</v>
      </c>
      <c r="K128" s="7">
        <f t="shared" si="6"/>
        <v>0.78154932784424103</v>
      </c>
      <c r="L128" s="7">
        <f t="shared" si="7"/>
        <v>0.26641176459839716</v>
      </c>
    </row>
    <row r="129" spans="1:12" ht="11.1" customHeight="1" outlineLevel="4" x14ac:dyDescent="0.2">
      <c r="A129" s="26" t="s">
        <v>8</v>
      </c>
      <c r="B129" s="26"/>
      <c r="C129" s="26"/>
      <c r="D129" s="26"/>
      <c r="E129" s="26"/>
      <c r="F129" s="14">
        <v>24840000</v>
      </c>
      <c r="G129" s="14">
        <v>29330045</v>
      </c>
      <c r="H129" s="14">
        <v>8375700</v>
      </c>
      <c r="I129" s="14">
        <v>7679531.8499999996</v>
      </c>
      <c r="J129" s="14">
        <v>7679531.8499999996</v>
      </c>
      <c r="K129" s="8">
        <f t="shared" si="6"/>
        <v>0.91688239191948129</v>
      </c>
      <c r="L129" s="8">
        <f t="shared" si="7"/>
        <v>0.26183157407361629</v>
      </c>
    </row>
    <row r="130" spans="1:12" ht="11.1" customHeight="1" outlineLevel="4" x14ac:dyDescent="0.2">
      <c r="A130" s="26" t="s">
        <v>9</v>
      </c>
      <c r="B130" s="26"/>
      <c r="C130" s="26"/>
      <c r="D130" s="26"/>
      <c r="E130" s="26"/>
      <c r="F130" s="14">
        <v>5464800</v>
      </c>
      <c r="G130" s="14">
        <v>6452610</v>
      </c>
      <c r="H130" s="14">
        <v>1842654</v>
      </c>
      <c r="I130" s="14">
        <v>1704470.34</v>
      </c>
      <c r="J130" s="14">
        <v>1704470.34</v>
      </c>
      <c r="K130" s="8">
        <f t="shared" si="6"/>
        <v>0.92500835208346222</v>
      </c>
      <c r="L130" s="8">
        <f t="shared" si="7"/>
        <v>0.26415207799634566</v>
      </c>
    </row>
    <row r="131" spans="1:12" ht="11.1" customHeight="1" outlineLevel="4" x14ac:dyDescent="0.2">
      <c r="A131" s="26" t="s">
        <v>10</v>
      </c>
      <c r="B131" s="26"/>
      <c r="C131" s="26"/>
      <c r="D131" s="26"/>
      <c r="E131" s="26"/>
      <c r="F131" s="14">
        <v>1000000</v>
      </c>
      <c r="G131" s="14">
        <v>1000000</v>
      </c>
      <c r="H131" s="14">
        <v>600000</v>
      </c>
      <c r="I131" s="14">
        <v>191315</v>
      </c>
      <c r="J131" s="14">
        <v>191315</v>
      </c>
      <c r="K131" s="8">
        <f t="shared" si="6"/>
        <v>0.31885833333333335</v>
      </c>
      <c r="L131" s="8">
        <f t="shared" si="7"/>
        <v>0.19131500000000001</v>
      </c>
    </row>
    <row r="132" spans="1:12" ht="11.1" customHeight="1" outlineLevel="4" x14ac:dyDescent="0.2">
      <c r="A132" s="26" t="s">
        <v>35</v>
      </c>
      <c r="B132" s="26"/>
      <c r="C132" s="26"/>
      <c r="D132" s="26"/>
      <c r="E132" s="26"/>
      <c r="F132" s="14">
        <v>406704</v>
      </c>
      <c r="G132" s="14">
        <v>406704</v>
      </c>
      <c r="H132" s="14">
        <v>135000</v>
      </c>
      <c r="I132" s="14">
        <v>103529.26</v>
      </c>
      <c r="J132" s="14">
        <v>103529.26</v>
      </c>
      <c r="K132" s="8">
        <f t="shared" si="6"/>
        <v>0.76688340740740735</v>
      </c>
      <c r="L132" s="8">
        <f t="shared" si="7"/>
        <v>0.25455677839411461</v>
      </c>
    </row>
    <row r="133" spans="1:12" ht="11.1" customHeight="1" outlineLevel="4" x14ac:dyDescent="0.2">
      <c r="A133" s="26" t="s">
        <v>11</v>
      </c>
      <c r="B133" s="26"/>
      <c r="C133" s="26"/>
      <c r="D133" s="26"/>
      <c r="E133" s="26"/>
      <c r="F133" s="14">
        <v>1408745</v>
      </c>
      <c r="G133" s="14">
        <v>2108745</v>
      </c>
      <c r="H133" s="14">
        <v>900000</v>
      </c>
      <c r="I133" s="14">
        <v>648435.11</v>
      </c>
      <c r="J133" s="14">
        <v>648435.11</v>
      </c>
      <c r="K133" s="8">
        <f t="shared" si="6"/>
        <v>0.72048345555555549</v>
      </c>
      <c r="L133" s="8">
        <f t="shared" si="7"/>
        <v>0.30749811380702741</v>
      </c>
    </row>
    <row r="134" spans="1:12" ht="11.1" customHeight="1" outlineLevel="4" x14ac:dyDescent="0.2">
      <c r="A134" s="26" t="s">
        <v>12</v>
      </c>
      <c r="B134" s="26"/>
      <c r="C134" s="26"/>
      <c r="D134" s="26"/>
      <c r="E134" s="26"/>
      <c r="F134" s="14">
        <v>5140000</v>
      </c>
      <c r="G134" s="14">
        <v>5140000</v>
      </c>
      <c r="H134" s="14">
        <v>3092100</v>
      </c>
      <c r="I134" s="14">
        <v>1849649.24</v>
      </c>
      <c r="J134" s="14">
        <v>1849649.24</v>
      </c>
      <c r="K134" s="8">
        <f t="shared" si="6"/>
        <v>0.59818545325183536</v>
      </c>
      <c r="L134" s="8">
        <f t="shared" si="7"/>
        <v>0.35985393774319063</v>
      </c>
    </row>
    <row r="135" spans="1:12" ht="11.1" customHeight="1" outlineLevel="4" x14ac:dyDescent="0.2">
      <c r="A135" s="26" t="s">
        <v>13</v>
      </c>
      <c r="B135" s="26"/>
      <c r="C135" s="26"/>
      <c r="D135" s="26"/>
      <c r="E135" s="26"/>
      <c r="F135" s="14">
        <v>361000</v>
      </c>
      <c r="G135" s="14">
        <v>361000</v>
      </c>
      <c r="H135" s="14">
        <v>132000</v>
      </c>
      <c r="I135" s="14">
        <v>51641.67</v>
      </c>
      <c r="J135" s="14">
        <v>51641.67</v>
      </c>
      <c r="K135" s="8">
        <f t="shared" si="6"/>
        <v>0.39122477272727274</v>
      </c>
      <c r="L135" s="8">
        <f t="shared" si="7"/>
        <v>0.14305171745152354</v>
      </c>
    </row>
    <row r="136" spans="1:12" ht="11.1" customHeight="1" outlineLevel="4" x14ac:dyDescent="0.2">
      <c r="A136" s="26" t="s">
        <v>14</v>
      </c>
      <c r="B136" s="26"/>
      <c r="C136" s="26"/>
      <c r="D136" s="26"/>
      <c r="E136" s="26"/>
      <c r="F136" s="14">
        <v>2010400</v>
      </c>
      <c r="G136" s="14">
        <v>2010400</v>
      </c>
      <c r="H136" s="14">
        <v>865200</v>
      </c>
      <c r="I136" s="14">
        <v>296822.64</v>
      </c>
      <c r="J136" s="14">
        <v>296822.64</v>
      </c>
      <c r="K136" s="8">
        <f t="shared" si="6"/>
        <v>0.34306823855755897</v>
      </c>
      <c r="L136" s="8">
        <f t="shared" si="7"/>
        <v>0.14764357341822523</v>
      </c>
    </row>
    <row r="137" spans="1:12" ht="11.1" customHeight="1" outlineLevel="4" x14ac:dyDescent="0.2">
      <c r="A137" s="26" t="s">
        <v>26</v>
      </c>
      <c r="B137" s="26"/>
      <c r="C137" s="26"/>
      <c r="D137" s="26"/>
      <c r="E137" s="26"/>
      <c r="F137" s="14">
        <v>255800</v>
      </c>
      <c r="G137" s="14">
        <v>255800</v>
      </c>
      <c r="H137" s="14">
        <v>100800</v>
      </c>
      <c r="I137" s="14">
        <v>13355.58</v>
      </c>
      <c r="J137" s="14">
        <v>13355.58</v>
      </c>
      <c r="K137" s="8">
        <f t="shared" si="6"/>
        <v>0.13249583333333334</v>
      </c>
      <c r="L137" s="8">
        <f t="shared" si="7"/>
        <v>5.2211024237685692E-2</v>
      </c>
    </row>
    <row r="138" spans="1:12" s="5" customFormat="1" ht="26.25" customHeight="1" outlineLevel="3" x14ac:dyDescent="0.15">
      <c r="A138" s="25" t="s">
        <v>36</v>
      </c>
      <c r="B138" s="25"/>
      <c r="C138" s="25"/>
      <c r="D138" s="25"/>
      <c r="E138" s="25"/>
      <c r="F138" s="13">
        <v>24825687</v>
      </c>
      <c r="G138" s="13">
        <v>25313687</v>
      </c>
      <c r="H138" s="13">
        <v>10292456</v>
      </c>
      <c r="I138" s="13">
        <v>7715326.4500000002</v>
      </c>
      <c r="J138" s="13">
        <v>7704003.04</v>
      </c>
      <c r="K138" s="7">
        <f t="shared" si="6"/>
        <v>0.74960985502391264</v>
      </c>
      <c r="L138" s="7">
        <f t="shared" si="7"/>
        <v>0.30478872753700398</v>
      </c>
    </row>
    <row r="139" spans="1:12" ht="11.1" customHeight="1" outlineLevel="4" x14ac:dyDescent="0.2">
      <c r="A139" s="26" t="s">
        <v>8</v>
      </c>
      <c r="B139" s="26"/>
      <c r="C139" s="26"/>
      <c r="D139" s="26"/>
      <c r="E139" s="26"/>
      <c r="F139" s="14">
        <v>15480000</v>
      </c>
      <c r="G139" s="14">
        <v>15880000</v>
      </c>
      <c r="H139" s="14">
        <v>5634800</v>
      </c>
      <c r="I139" s="14">
        <v>5466327.3700000001</v>
      </c>
      <c r="J139" s="14">
        <v>5466327.3700000001</v>
      </c>
      <c r="K139" s="8">
        <f t="shared" si="6"/>
        <v>0.97010140022715985</v>
      </c>
      <c r="L139" s="8">
        <f t="shared" si="7"/>
        <v>0.34422716435768264</v>
      </c>
    </row>
    <row r="140" spans="1:12" ht="11.1" customHeight="1" outlineLevel="4" x14ac:dyDescent="0.2">
      <c r="A140" s="26" t="s">
        <v>9</v>
      </c>
      <c r="B140" s="26"/>
      <c r="C140" s="26"/>
      <c r="D140" s="26"/>
      <c r="E140" s="26"/>
      <c r="F140" s="14">
        <v>3405600</v>
      </c>
      <c r="G140" s="14">
        <v>3493600</v>
      </c>
      <c r="H140" s="14">
        <v>1239656</v>
      </c>
      <c r="I140" s="14">
        <v>1239552.33</v>
      </c>
      <c r="J140" s="14">
        <v>1239552.33</v>
      </c>
      <c r="K140" s="8">
        <f t="shared" si="6"/>
        <v>0.99991637196125382</v>
      </c>
      <c r="L140" s="8">
        <f t="shared" si="7"/>
        <v>0.35480659777879553</v>
      </c>
    </row>
    <row r="141" spans="1:12" ht="11.1" customHeight="1" outlineLevel="4" x14ac:dyDescent="0.2">
      <c r="A141" s="26" t="s">
        <v>10</v>
      </c>
      <c r="B141" s="26"/>
      <c r="C141" s="26"/>
      <c r="D141" s="26"/>
      <c r="E141" s="26"/>
      <c r="F141" s="14">
        <v>603443</v>
      </c>
      <c r="G141" s="14">
        <v>603443</v>
      </c>
      <c r="H141" s="14">
        <v>530000</v>
      </c>
      <c r="I141" s="14">
        <v>115431.6</v>
      </c>
      <c r="J141" s="14">
        <v>115431.6</v>
      </c>
      <c r="K141" s="8">
        <f t="shared" si="6"/>
        <v>0.21779547169811322</v>
      </c>
      <c r="L141" s="8">
        <f t="shared" si="7"/>
        <v>0.19128832383505984</v>
      </c>
    </row>
    <row r="142" spans="1:12" ht="11.1" customHeight="1" outlineLevel="4" x14ac:dyDescent="0.2">
      <c r="A142" s="26" t="s">
        <v>35</v>
      </c>
      <c r="B142" s="26"/>
      <c r="C142" s="26"/>
      <c r="D142" s="26"/>
      <c r="E142" s="26"/>
      <c r="F142" s="14">
        <v>506244</v>
      </c>
      <c r="G142" s="14">
        <v>506244</v>
      </c>
      <c r="H142" s="14">
        <v>170000</v>
      </c>
      <c r="I142" s="14">
        <v>74932.5</v>
      </c>
      <c r="J142" s="14">
        <v>74932.5</v>
      </c>
      <c r="K142" s="8">
        <f t="shared" si="6"/>
        <v>0.44077941176470586</v>
      </c>
      <c r="L142" s="8">
        <f t="shared" si="7"/>
        <v>0.14801656908526323</v>
      </c>
    </row>
    <row r="143" spans="1:12" ht="11.1" customHeight="1" outlineLevel="4" x14ac:dyDescent="0.2">
      <c r="A143" s="26" t="s">
        <v>11</v>
      </c>
      <c r="B143" s="26"/>
      <c r="C143" s="26"/>
      <c r="D143" s="26"/>
      <c r="E143" s="26"/>
      <c r="F143" s="14">
        <v>1000000</v>
      </c>
      <c r="G143" s="14">
        <v>1000000</v>
      </c>
      <c r="H143" s="14">
        <v>610000</v>
      </c>
      <c r="I143" s="14">
        <v>73753.75</v>
      </c>
      <c r="J143" s="14">
        <v>73753.75</v>
      </c>
      <c r="K143" s="8">
        <f t="shared" si="6"/>
        <v>0.12090778688524591</v>
      </c>
      <c r="L143" s="8">
        <f t="shared" si="7"/>
        <v>7.3753750000000007E-2</v>
      </c>
    </row>
    <row r="144" spans="1:12" ht="11.1" customHeight="1" outlineLevel="4" x14ac:dyDescent="0.2">
      <c r="A144" s="26" t="s">
        <v>12</v>
      </c>
      <c r="B144" s="26"/>
      <c r="C144" s="26"/>
      <c r="D144" s="26"/>
      <c r="E144" s="26"/>
      <c r="F144" s="14">
        <v>2831200</v>
      </c>
      <c r="G144" s="14">
        <v>2831200</v>
      </c>
      <c r="H144" s="14">
        <v>1721000</v>
      </c>
      <c r="I144" s="14">
        <v>605780.03</v>
      </c>
      <c r="J144" s="14">
        <v>605780.03</v>
      </c>
      <c r="K144" s="8">
        <f t="shared" si="6"/>
        <v>0.3519930447414294</v>
      </c>
      <c r="L144" s="8">
        <f t="shared" si="7"/>
        <v>0.21396582014693416</v>
      </c>
    </row>
    <row r="145" spans="1:12" ht="11.1" customHeight="1" outlineLevel="4" x14ac:dyDescent="0.2">
      <c r="A145" s="26" t="s">
        <v>13</v>
      </c>
      <c r="B145" s="26"/>
      <c r="C145" s="26"/>
      <c r="D145" s="26"/>
      <c r="E145" s="26"/>
      <c r="F145" s="14">
        <v>161000</v>
      </c>
      <c r="G145" s="14">
        <v>161000</v>
      </c>
      <c r="H145" s="14">
        <v>60000</v>
      </c>
      <c r="I145" s="14">
        <v>56116.85</v>
      </c>
      <c r="J145" s="14">
        <v>56116.85</v>
      </c>
      <c r="K145" s="8">
        <f t="shared" si="6"/>
        <v>0.93528083333333334</v>
      </c>
      <c r="L145" s="8">
        <f t="shared" si="7"/>
        <v>0.34855186335403726</v>
      </c>
    </row>
    <row r="146" spans="1:12" ht="11.1" customHeight="1" outlineLevel="4" x14ac:dyDescent="0.2">
      <c r="A146" s="26" t="s">
        <v>14</v>
      </c>
      <c r="B146" s="26"/>
      <c r="C146" s="26"/>
      <c r="D146" s="26"/>
      <c r="E146" s="26"/>
      <c r="F146" s="14">
        <v>781000</v>
      </c>
      <c r="G146" s="14">
        <v>781000</v>
      </c>
      <c r="H146" s="14">
        <v>305000</v>
      </c>
      <c r="I146" s="14">
        <v>64559.67</v>
      </c>
      <c r="J146" s="14">
        <v>64559.67</v>
      </c>
      <c r="K146" s="8">
        <f t="shared" si="6"/>
        <v>0.21167104918032786</v>
      </c>
      <c r="L146" s="8">
        <f t="shared" si="7"/>
        <v>8.2662829705505758E-2</v>
      </c>
    </row>
    <row r="147" spans="1:12" ht="11.1" customHeight="1" outlineLevel="4" x14ac:dyDescent="0.2">
      <c r="A147" s="26" t="s">
        <v>26</v>
      </c>
      <c r="B147" s="26"/>
      <c r="C147" s="26"/>
      <c r="D147" s="26"/>
      <c r="E147" s="26"/>
      <c r="F147" s="14">
        <v>57200</v>
      </c>
      <c r="G147" s="14">
        <v>57200</v>
      </c>
      <c r="H147" s="14">
        <v>22000</v>
      </c>
      <c r="I147" s="14">
        <v>18872.349999999999</v>
      </c>
      <c r="J147" s="14">
        <v>7548.94</v>
      </c>
      <c r="K147" s="8">
        <f t="shared" si="6"/>
        <v>0.8578340909090908</v>
      </c>
      <c r="L147" s="8">
        <f t="shared" si="7"/>
        <v>0.3299361888111888</v>
      </c>
    </row>
    <row r="148" spans="1:12" s="5" customFormat="1" ht="24" customHeight="1" outlineLevel="3" x14ac:dyDescent="0.15">
      <c r="A148" s="25" t="s">
        <v>23</v>
      </c>
      <c r="B148" s="25"/>
      <c r="C148" s="25"/>
      <c r="D148" s="25"/>
      <c r="E148" s="25"/>
      <c r="F148" s="13">
        <v>638254327</v>
      </c>
      <c r="G148" s="13">
        <v>631588472</v>
      </c>
      <c r="H148" s="13">
        <v>216143745</v>
      </c>
      <c r="I148" s="13">
        <v>156596918.05000001</v>
      </c>
      <c r="J148" s="13">
        <v>156417385.83000001</v>
      </c>
      <c r="K148" s="7">
        <f t="shared" si="6"/>
        <v>0.72450358463993492</v>
      </c>
      <c r="L148" s="7">
        <f t="shared" si="7"/>
        <v>0.24794138112451175</v>
      </c>
    </row>
    <row r="149" spans="1:12" ht="11.1" customHeight="1" outlineLevel="4" x14ac:dyDescent="0.2">
      <c r="A149" s="26" t="s">
        <v>8</v>
      </c>
      <c r="B149" s="26"/>
      <c r="C149" s="26"/>
      <c r="D149" s="26"/>
      <c r="E149" s="26"/>
      <c r="F149" s="14">
        <v>302360899</v>
      </c>
      <c r="G149" s="14">
        <v>327486314</v>
      </c>
      <c r="H149" s="14">
        <v>102318300</v>
      </c>
      <c r="I149" s="14">
        <v>98686534.579999998</v>
      </c>
      <c r="J149" s="14">
        <v>98686534.579999998</v>
      </c>
      <c r="K149" s="8">
        <f t="shared" si="6"/>
        <v>0.96450522125563065</v>
      </c>
      <c r="L149" s="8">
        <f t="shared" si="7"/>
        <v>0.30134552303764361</v>
      </c>
    </row>
    <row r="150" spans="1:12" ht="11.1" customHeight="1" outlineLevel="4" x14ac:dyDescent="0.2">
      <c r="A150" s="26" t="s">
        <v>9</v>
      </c>
      <c r="B150" s="26"/>
      <c r="C150" s="26"/>
      <c r="D150" s="26"/>
      <c r="E150" s="26"/>
      <c r="F150" s="14">
        <v>66519398</v>
      </c>
      <c r="G150" s="14">
        <v>72046987</v>
      </c>
      <c r="H150" s="14">
        <v>22510026</v>
      </c>
      <c r="I150" s="14">
        <v>21638377.109999999</v>
      </c>
      <c r="J150" s="14">
        <v>21638377.109999999</v>
      </c>
      <c r="K150" s="8">
        <f t="shared" si="6"/>
        <v>0.96127730416659662</v>
      </c>
      <c r="L150" s="8">
        <f t="shared" si="7"/>
        <v>0.3003370163140896</v>
      </c>
    </row>
    <row r="151" spans="1:12" ht="11.1" customHeight="1" outlineLevel="4" x14ac:dyDescent="0.2">
      <c r="A151" s="26" t="s">
        <v>10</v>
      </c>
      <c r="B151" s="26"/>
      <c r="C151" s="26"/>
      <c r="D151" s="26"/>
      <c r="E151" s="26"/>
      <c r="F151" s="14">
        <v>23332376</v>
      </c>
      <c r="G151" s="14">
        <v>23332376</v>
      </c>
      <c r="H151" s="14">
        <v>4277376</v>
      </c>
      <c r="I151" s="14">
        <v>49374</v>
      </c>
      <c r="J151" s="14">
        <v>49374</v>
      </c>
      <c r="K151" s="8">
        <f t="shared" si="6"/>
        <v>1.1543058173983302E-2</v>
      </c>
      <c r="L151" s="8">
        <f t="shared" si="7"/>
        <v>2.1161153926201087E-3</v>
      </c>
    </row>
    <row r="152" spans="1:12" ht="11.1" customHeight="1" outlineLevel="4" x14ac:dyDescent="0.2">
      <c r="A152" s="26" t="s">
        <v>35</v>
      </c>
      <c r="B152" s="26"/>
      <c r="C152" s="26"/>
      <c r="D152" s="26"/>
      <c r="E152" s="26"/>
      <c r="F152" s="14">
        <v>17705310</v>
      </c>
      <c r="G152" s="14">
        <v>17705310</v>
      </c>
      <c r="H152" s="14">
        <v>6363258</v>
      </c>
      <c r="I152" s="14">
        <v>3038461.03</v>
      </c>
      <c r="J152" s="14">
        <v>3038461.03</v>
      </c>
      <c r="K152" s="8">
        <f t="shared" si="6"/>
        <v>0.47750083840699209</v>
      </c>
      <c r="L152" s="8">
        <f t="shared" si="7"/>
        <v>0.17161298107742817</v>
      </c>
    </row>
    <row r="153" spans="1:12" ht="11.1" customHeight="1" outlineLevel="4" x14ac:dyDescent="0.2">
      <c r="A153" s="26" t="s">
        <v>11</v>
      </c>
      <c r="B153" s="26"/>
      <c r="C153" s="26"/>
      <c r="D153" s="26"/>
      <c r="E153" s="26"/>
      <c r="F153" s="14">
        <v>91837244</v>
      </c>
      <c r="G153" s="14">
        <v>54518385</v>
      </c>
      <c r="H153" s="14">
        <v>7408385</v>
      </c>
      <c r="I153" s="14">
        <v>3240520.07</v>
      </c>
      <c r="J153" s="14">
        <v>3240520.07</v>
      </c>
      <c r="K153" s="8">
        <f t="shared" si="6"/>
        <v>0.43741248193769627</v>
      </c>
      <c r="L153" s="8">
        <f t="shared" si="7"/>
        <v>5.943903272263109E-2</v>
      </c>
    </row>
    <row r="154" spans="1:12" ht="11.1" customHeight="1" outlineLevel="4" x14ac:dyDescent="0.2">
      <c r="A154" s="26" t="s">
        <v>12</v>
      </c>
      <c r="B154" s="26"/>
      <c r="C154" s="26"/>
      <c r="D154" s="26"/>
      <c r="E154" s="26"/>
      <c r="F154" s="14">
        <v>103816512</v>
      </c>
      <c r="G154" s="14">
        <v>103816512</v>
      </c>
      <c r="H154" s="14">
        <v>59141512</v>
      </c>
      <c r="I154" s="14">
        <v>26518499.530000001</v>
      </c>
      <c r="J154" s="14">
        <v>26518499.530000001</v>
      </c>
      <c r="K154" s="8">
        <f t="shared" si="6"/>
        <v>0.44839062501479504</v>
      </c>
      <c r="L154" s="8">
        <f t="shared" si="7"/>
        <v>0.2554362405279037</v>
      </c>
    </row>
    <row r="155" spans="1:12" ht="11.1" customHeight="1" outlineLevel="4" x14ac:dyDescent="0.2">
      <c r="A155" s="26" t="s">
        <v>13</v>
      </c>
      <c r="B155" s="26"/>
      <c r="C155" s="26"/>
      <c r="D155" s="26"/>
      <c r="E155" s="26"/>
      <c r="F155" s="14">
        <v>5496800</v>
      </c>
      <c r="G155" s="14">
        <v>5496800</v>
      </c>
      <c r="H155" s="14">
        <v>2174400</v>
      </c>
      <c r="I155" s="14">
        <v>857151.28</v>
      </c>
      <c r="J155" s="14">
        <v>857151.28</v>
      </c>
      <c r="K155" s="8">
        <f t="shared" si="6"/>
        <v>0.39420128771155261</v>
      </c>
      <c r="L155" s="8">
        <f t="shared" si="7"/>
        <v>0.1559364139135497</v>
      </c>
    </row>
    <row r="156" spans="1:12" ht="11.1" customHeight="1" outlineLevel="4" x14ac:dyDescent="0.2">
      <c r="A156" s="26" t="s">
        <v>14</v>
      </c>
      <c r="B156" s="26"/>
      <c r="C156" s="26"/>
      <c r="D156" s="26"/>
      <c r="E156" s="26"/>
      <c r="F156" s="14">
        <v>25049900</v>
      </c>
      <c r="G156" s="14">
        <v>25049900</v>
      </c>
      <c r="H156" s="14">
        <v>11205300</v>
      </c>
      <c r="I156" s="14">
        <v>2425294.12</v>
      </c>
      <c r="J156" s="14">
        <v>2245761.9</v>
      </c>
      <c r="K156" s="8">
        <f t="shared" si="6"/>
        <v>0.21644169455525511</v>
      </c>
      <c r="L156" s="8">
        <f t="shared" si="7"/>
        <v>9.6818515043972236E-2</v>
      </c>
    </row>
    <row r="157" spans="1:12" ht="11.1" customHeight="1" outlineLevel="4" x14ac:dyDescent="0.2">
      <c r="A157" s="26" t="s">
        <v>31</v>
      </c>
      <c r="B157" s="26"/>
      <c r="C157" s="26"/>
      <c r="D157" s="26"/>
      <c r="E157" s="26"/>
      <c r="F157" s="14">
        <v>24088</v>
      </c>
      <c r="G157" s="14">
        <v>24088</v>
      </c>
      <c r="H157" s="14">
        <v>10488</v>
      </c>
      <c r="I157" s="16">
        <v>137.25</v>
      </c>
      <c r="J157" s="16">
        <v>137.25</v>
      </c>
      <c r="K157" s="8">
        <f t="shared" si="6"/>
        <v>1.3086384439359267E-2</v>
      </c>
      <c r="L157" s="8">
        <f t="shared" si="7"/>
        <v>5.6978578545333778E-3</v>
      </c>
    </row>
    <row r="158" spans="1:12" ht="11.1" customHeight="1" outlineLevel="4" x14ac:dyDescent="0.2">
      <c r="A158" s="26" t="s">
        <v>26</v>
      </c>
      <c r="B158" s="26"/>
      <c r="C158" s="26"/>
      <c r="D158" s="26"/>
      <c r="E158" s="26"/>
      <c r="F158" s="14">
        <v>2111800</v>
      </c>
      <c r="G158" s="14">
        <v>2111800</v>
      </c>
      <c r="H158" s="14">
        <v>734700</v>
      </c>
      <c r="I158" s="14">
        <v>142569.07999999999</v>
      </c>
      <c r="J158" s="14">
        <v>142569.07999999999</v>
      </c>
      <c r="K158" s="8">
        <f t="shared" si="6"/>
        <v>0.19405074179937387</v>
      </c>
      <c r="L158" s="8">
        <f t="shared" si="7"/>
        <v>6.7510692300407224E-2</v>
      </c>
    </row>
    <row r="159" spans="1:12" ht="41.25" customHeight="1" outlineLevel="2" x14ac:dyDescent="0.2">
      <c r="A159" s="24" t="s">
        <v>37</v>
      </c>
      <c r="B159" s="24"/>
      <c r="C159" s="24"/>
      <c r="D159" s="24"/>
      <c r="E159" s="24"/>
      <c r="F159" s="12">
        <v>42286586</v>
      </c>
      <c r="G159" s="12">
        <v>42286586</v>
      </c>
      <c r="H159" s="12">
        <v>14576580</v>
      </c>
      <c r="I159" s="12">
        <v>9270946.1899999995</v>
      </c>
      <c r="J159" s="12">
        <v>9263494.1600000001</v>
      </c>
      <c r="K159" s="6">
        <f t="shared" si="6"/>
        <v>0.63601655463764473</v>
      </c>
      <c r="L159" s="6">
        <f t="shared" si="7"/>
        <v>0.21924082946776549</v>
      </c>
    </row>
    <row r="160" spans="1:12" s="5" customFormat="1" ht="27" customHeight="1" outlineLevel="3" x14ac:dyDescent="0.15">
      <c r="A160" s="25" t="s">
        <v>23</v>
      </c>
      <c r="B160" s="25"/>
      <c r="C160" s="25"/>
      <c r="D160" s="25"/>
      <c r="E160" s="25"/>
      <c r="F160" s="13">
        <v>42286586</v>
      </c>
      <c r="G160" s="13">
        <v>42286586</v>
      </c>
      <c r="H160" s="13">
        <v>14576580</v>
      </c>
      <c r="I160" s="13">
        <v>9270946.1899999995</v>
      </c>
      <c r="J160" s="13">
        <v>9263494.1600000001</v>
      </c>
      <c r="K160" s="7">
        <f t="shared" ref="K160:K211" si="8">I160/H160</f>
        <v>0.63601655463764473</v>
      </c>
      <c r="L160" s="7">
        <f t="shared" ref="L160:L211" si="9">I160/G160</f>
        <v>0.21924082946776549</v>
      </c>
    </row>
    <row r="161" spans="1:12" ht="11.1" customHeight="1" outlineLevel="4" x14ac:dyDescent="0.2">
      <c r="A161" s="26" t="s">
        <v>8</v>
      </c>
      <c r="B161" s="26"/>
      <c r="C161" s="26"/>
      <c r="D161" s="26"/>
      <c r="E161" s="26"/>
      <c r="F161" s="14">
        <v>18522328</v>
      </c>
      <c r="G161" s="14">
        <v>18522328</v>
      </c>
      <c r="H161" s="14">
        <v>5610000</v>
      </c>
      <c r="I161" s="14">
        <v>4286167.04</v>
      </c>
      <c r="J161" s="14">
        <v>4286167.04</v>
      </c>
      <c r="K161" s="8">
        <f t="shared" si="8"/>
        <v>0.76402264527629238</v>
      </c>
      <c r="L161" s="8">
        <f t="shared" si="9"/>
        <v>0.23140541728879868</v>
      </c>
    </row>
    <row r="162" spans="1:12" ht="11.1" customHeight="1" outlineLevel="4" x14ac:dyDescent="0.2">
      <c r="A162" s="26" t="s">
        <v>9</v>
      </c>
      <c r="B162" s="26"/>
      <c r="C162" s="26"/>
      <c r="D162" s="26"/>
      <c r="E162" s="26"/>
      <c r="F162" s="14">
        <v>4074912</v>
      </c>
      <c r="G162" s="14">
        <v>4074912</v>
      </c>
      <c r="H162" s="14">
        <v>1234200</v>
      </c>
      <c r="I162" s="14">
        <v>936639.72</v>
      </c>
      <c r="J162" s="14">
        <v>936639.72</v>
      </c>
      <c r="K162" s="8">
        <f t="shared" si="8"/>
        <v>0.75890432668935337</v>
      </c>
      <c r="L162" s="8">
        <f t="shared" si="9"/>
        <v>0.2298552017810446</v>
      </c>
    </row>
    <row r="163" spans="1:12" ht="11.1" customHeight="1" outlineLevel="4" x14ac:dyDescent="0.2">
      <c r="A163" s="26" t="s">
        <v>10</v>
      </c>
      <c r="B163" s="26"/>
      <c r="C163" s="26"/>
      <c r="D163" s="26"/>
      <c r="E163" s="26"/>
      <c r="F163" s="14">
        <v>900000</v>
      </c>
      <c r="G163" s="14">
        <v>900000</v>
      </c>
      <c r="H163" s="14">
        <v>400000</v>
      </c>
      <c r="I163" s="15"/>
      <c r="J163" s="15"/>
      <c r="K163" s="8">
        <f t="shared" si="8"/>
        <v>0</v>
      </c>
      <c r="L163" s="8">
        <f t="shared" si="9"/>
        <v>0</v>
      </c>
    </row>
    <row r="164" spans="1:12" ht="11.1" customHeight="1" outlineLevel="4" x14ac:dyDescent="0.2">
      <c r="A164" s="26" t="s">
        <v>35</v>
      </c>
      <c r="B164" s="26"/>
      <c r="C164" s="26"/>
      <c r="D164" s="26"/>
      <c r="E164" s="26"/>
      <c r="F164" s="14">
        <v>3450000</v>
      </c>
      <c r="G164" s="14">
        <v>3450000</v>
      </c>
      <c r="H164" s="14">
        <v>1300000</v>
      </c>
      <c r="I164" s="14">
        <v>776812.25</v>
      </c>
      <c r="J164" s="14">
        <v>776812.25</v>
      </c>
      <c r="K164" s="8">
        <f t="shared" si="8"/>
        <v>0.59754788461538466</v>
      </c>
      <c r="L164" s="8">
        <f t="shared" si="9"/>
        <v>0.22516297101449276</v>
      </c>
    </row>
    <row r="165" spans="1:12" ht="11.1" customHeight="1" outlineLevel="4" x14ac:dyDescent="0.2">
      <c r="A165" s="26" t="s">
        <v>11</v>
      </c>
      <c r="B165" s="26"/>
      <c r="C165" s="26"/>
      <c r="D165" s="26"/>
      <c r="E165" s="26"/>
      <c r="F165" s="14">
        <v>5342846</v>
      </c>
      <c r="G165" s="14">
        <v>5342846</v>
      </c>
      <c r="H165" s="14">
        <v>525000</v>
      </c>
      <c r="I165" s="14">
        <v>394014.23</v>
      </c>
      <c r="J165" s="14">
        <v>394014.23</v>
      </c>
      <c r="K165" s="8">
        <f t="shared" si="8"/>
        <v>0.75050329523809522</v>
      </c>
      <c r="L165" s="8">
        <f t="shared" si="9"/>
        <v>7.374613267910024E-2</v>
      </c>
    </row>
    <row r="166" spans="1:12" ht="11.1" customHeight="1" outlineLevel="4" x14ac:dyDescent="0.2">
      <c r="A166" s="26" t="s">
        <v>12</v>
      </c>
      <c r="B166" s="26"/>
      <c r="C166" s="26"/>
      <c r="D166" s="26"/>
      <c r="E166" s="26"/>
      <c r="F166" s="14">
        <v>8000000</v>
      </c>
      <c r="G166" s="14">
        <v>8000000</v>
      </c>
      <c r="H166" s="14">
        <v>4704800</v>
      </c>
      <c r="I166" s="14">
        <v>2669319.14</v>
      </c>
      <c r="J166" s="14">
        <v>2669319.14</v>
      </c>
      <c r="K166" s="8">
        <f t="shared" si="8"/>
        <v>0.56736081023635443</v>
      </c>
      <c r="L166" s="8">
        <f t="shared" si="9"/>
        <v>0.33366489250000003</v>
      </c>
    </row>
    <row r="167" spans="1:12" ht="11.1" customHeight="1" outlineLevel="4" x14ac:dyDescent="0.2">
      <c r="A167" s="26" t="s">
        <v>13</v>
      </c>
      <c r="B167" s="26"/>
      <c r="C167" s="26"/>
      <c r="D167" s="26"/>
      <c r="E167" s="26"/>
      <c r="F167" s="14">
        <v>435800</v>
      </c>
      <c r="G167" s="14">
        <v>435800</v>
      </c>
      <c r="H167" s="14">
        <v>157000</v>
      </c>
      <c r="I167" s="14">
        <v>90958.17</v>
      </c>
      <c r="J167" s="14">
        <v>90958.17</v>
      </c>
      <c r="K167" s="8">
        <f t="shared" si="8"/>
        <v>0.57935140127388529</v>
      </c>
      <c r="L167" s="8">
        <f t="shared" si="9"/>
        <v>0.20871539697108765</v>
      </c>
    </row>
    <row r="168" spans="1:12" ht="11.1" customHeight="1" outlineLevel="4" x14ac:dyDescent="0.2">
      <c r="A168" s="26" t="s">
        <v>14</v>
      </c>
      <c r="B168" s="26"/>
      <c r="C168" s="26"/>
      <c r="D168" s="26"/>
      <c r="E168" s="26"/>
      <c r="F168" s="14">
        <v>1443800</v>
      </c>
      <c r="G168" s="14">
        <v>1443800</v>
      </c>
      <c r="H168" s="14">
        <v>601000</v>
      </c>
      <c r="I168" s="14">
        <v>112438.39999999999</v>
      </c>
      <c r="J168" s="14">
        <v>104986.37</v>
      </c>
      <c r="K168" s="8">
        <f t="shared" si="8"/>
        <v>0.1870855241264559</v>
      </c>
      <c r="L168" s="8">
        <f t="shared" si="9"/>
        <v>7.7876714226347135E-2</v>
      </c>
    </row>
    <row r="169" spans="1:12" ht="11.1" customHeight="1" outlineLevel="4" x14ac:dyDescent="0.2">
      <c r="A169" s="26" t="s">
        <v>31</v>
      </c>
      <c r="B169" s="26"/>
      <c r="C169" s="26"/>
      <c r="D169" s="26"/>
      <c r="E169" s="26"/>
      <c r="F169" s="14">
        <v>6500</v>
      </c>
      <c r="G169" s="14">
        <v>6500</v>
      </c>
      <c r="H169" s="14">
        <v>2980</v>
      </c>
      <c r="I169" s="16">
        <v>324.66000000000003</v>
      </c>
      <c r="J169" s="16">
        <v>324.66000000000003</v>
      </c>
      <c r="K169" s="8">
        <f t="shared" si="8"/>
        <v>0.10894630872483223</v>
      </c>
      <c r="L169" s="8">
        <f t="shared" si="9"/>
        <v>4.9947692307692311E-2</v>
      </c>
    </row>
    <row r="170" spans="1:12" ht="11.1" customHeight="1" outlineLevel="4" x14ac:dyDescent="0.2">
      <c r="A170" s="26" t="s">
        <v>26</v>
      </c>
      <c r="B170" s="26"/>
      <c r="C170" s="26"/>
      <c r="D170" s="26"/>
      <c r="E170" s="26"/>
      <c r="F170" s="14">
        <v>110400</v>
      </c>
      <c r="G170" s="14">
        <v>110400</v>
      </c>
      <c r="H170" s="14">
        <v>41600</v>
      </c>
      <c r="I170" s="14">
        <v>4272.58</v>
      </c>
      <c r="J170" s="14">
        <v>4272.58</v>
      </c>
      <c r="K170" s="8">
        <f t="shared" si="8"/>
        <v>0.10270625</v>
      </c>
      <c r="L170" s="8">
        <f t="shared" si="9"/>
        <v>3.8700905797101448E-2</v>
      </c>
    </row>
    <row r="171" spans="1:12" ht="29.25" customHeight="1" outlineLevel="2" x14ac:dyDescent="0.2">
      <c r="A171" s="24" t="s">
        <v>38</v>
      </c>
      <c r="B171" s="24"/>
      <c r="C171" s="24"/>
      <c r="D171" s="24"/>
      <c r="E171" s="24"/>
      <c r="F171" s="12">
        <v>12343008</v>
      </c>
      <c r="G171" s="12">
        <v>12343008</v>
      </c>
      <c r="H171" s="12">
        <v>3413811</v>
      </c>
      <c r="I171" s="12">
        <v>2018572.45</v>
      </c>
      <c r="J171" s="12">
        <v>2018572.45</v>
      </c>
      <c r="K171" s="6">
        <f t="shared" si="8"/>
        <v>0.59129590068108628</v>
      </c>
      <c r="L171" s="6">
        <f t="shared" si="9"/>
        <v>0.16353975060212228</v>
      </c>
    </row>
    <row r="172" spans="1:12" s="5" customFormat="1" ht="15.75" customHeight="1" outlineLevel="3" x14ac:dyDescent="0.15">
      <c r="A172" s="25" t="s">
        <v>39</v>
      </c>
      <c r="B172" s="25"/>
      <c r="C172" s="25"/>
      <c r="D172" s="25"/>
      <c r="E172" s="25"/>
      <c r="F172" s="13">
        <v>12343008</v>
      </c>
      <c r="G172" s="13">
        <v>12343008</v>
      </c>
      <c r="H172" s="13">
        <v>3413811</v>
      </c>
      <c r="I172" s="13">
        <v>2018572.45</v>
      </c>
      <c r="J172" s="13">
        <v>2018572.45</v>
      </c>
      <c r="K172" s="7">
        <f t="shared" si="8"/>
        <v>0.59129590068108628</v>
      </c>
      <c r="L172" s="7">
        <f t="shared" si="9"/>
        <v>0.16353975060212228</v>
      </c>
    </row>
    <row r="173" spans="1:12" ht="11.1" customHeight="1" outlineLevel="4" x14ac:dyDescent="0.2">
      <c r="A173" s="26" t="s">
        <v>8</v>
      </c>
      <c r="B173" s="26"/>
      <c r="C173" s="26"/>
      <c r="D173" s="26"/>
      <c r="E173" s="26"/>
      <c r="F173" s="14">
        <v>4940637</v>
      </c>
      <c r="G173" s="14">
        <v>4940637</v>
      </c>
      <c r="H173" s="14">
        <v>1521337</v>
      </c>
      <c r="I173" s="14">
        <v>1372164.21</v>
      </c>
      <c r="J173" s="14">
        <v>1372164.21</v>
      </c>
      <c r="K173" s="8">
        <f t="shared" si="8"/>
        <v>0.90194625516897309</v>
      </c>
      <c r="L173" s="8">
        <f t="shared" si="9"/>
        <v>0.27773022183171925</v>
      </c>
    </row>
    <row r="174" spans="1:12" ht="11.1" customHeight="1" outlineLevel="4" x14ac:dyDescent="0.2">
      <c r="A174" s="26" t="s">
        <v>9</v>
      </c>
      <c r="B174" s="26"/>
      <c r="C174" s="26"/>
      <c r="D174" s="26"/>
      <c r="E174" s="26"/>
      <c r="F174" s="14">
        <v>1086940</v>
      </c>
      <c r="G174" s="14">
        <v>1086940</v>
      </c>
      <c r="H174" s="14">
        <v>334694</v>
      </c>
      <c r="I174" s="14">
        <v>302217.61</v>
      </c>
      <c r="J174" s="14">
        <v>302217.61</v>
      </c>
      <c r="K174" s="8">
        <f t="shared" si="8"/>
        <v>0.90296691903649295</v>
      </c>
      <c r="L174" s="8">
        <f t="shared" si="9"/>
        <v>0.27804442747529762</v>
      </c>
    </row>
    <row r="175" spans="1:12" ht="11.1" customHeight="1" outlineLevel="4" x14ac:dyDescent="0.2">
      <c r="A175" s="26" t="s">
        <v>10</v>
      </c>
      <c r="B175" s="26"/>
      <c r="C175" s="26"/>
      <c r="D175" s="26"/>
      <c r="E175" s="26"/>
      <c r="F175" s="14">
        <v>1300000</v>
      </c>
      <c r="G175" s="14">
        <v>1300000</v>
      </c>
      <c r="H175" s="14">
        <v>600000</v>
      </c>
      <c r="I175" s="14">
        <v>164042</v>
      </c>
      <c r="J175" s="14">
        <v>164042</v>
      </c>
      <c r="K175" s="8">
        <f t="shared" si="8"/>
        <v>0.27340333333333333</v>
      </c>
      <c r="L175" s="8">
        <f t="shared" si="9"/>
        <v>0.12618615384615384</v>
      </c>
    </row>
    <row r="176" spans="1:12" ht="11.1" customHeight="1" outlineLevel="4" x14ac:dyDescent="0.2">
      <c r="A176" s="26" t="s">
        <v>35</v>
      </c>
      <c r="B176" s="26"/>
      <c r="C176" s="26"/>
      <c r="D176" s="26"/>
      <c r="E176" s="26"/>
      <c r="F176" s="14">
        <v>101280</v>
      </c>
      <c r="G176" s="14">
        <v>101280</v>
      </c>
      <c r="H176" s="14">
        <v>38280</v>
      </c>
      <c r="I176" s="14">
        <v>9305.42</v>
      </c>
      <c r="J176" s="14">
        <v>9305.42</v>
      </c>
      <c r="K176" s="8">
        <f t="shared" si="8"/>
        <v>0.24308829676071056</v>
      </c>
      <c r="L176" s="8">
        <f t="shared" si="9"/>
        <v>9.1878159557661931E-2</v>
      </c>
    </row>
    <row r="177" spans="1:12" ht="11.1" customHeight="1" outlineLevel="4" x14ac:dyDescent="0.2">
      <c r="A177" s="26" t="s">
        <v>11</v>
      </c>
      <c r="B177" s="26"/>
      <c r="C177" s="26"/>
      <c r="D177" s="26"/>
      <c r="E177" s="26"/>
      <c r="F177" s="14">
        <v>4196351</v>
      </c>
      <c r="G177" s="14">
        <v>4196351</v>
      </c>
      <c r="H177" s="14">
        <v>565000</v>
      </c>
      <c r="I177" s="14">
        <v>64103.199999999997</v>
      </c>
      <c r="J177" s="14">
        <v>64103.199999999997</v>
      </c>
      <c r="K177" s="8">
        <f t="shared" si="8"/>
        <v>0.11345699115044247</v>
      </c>
      <c r="L177" s="8">
        <f t="shared" si="9"/>
        <v>1.5275938547561917E-2</v>
      </c>
    </row>
    <row r="178" spans="1:12" ht="11.1" customHeight="1" outlineLevel="4" x14ac:dyDescent="0.2">
      <c r="A178" s="26" t="s">
        <v>12</v>
      </c>
      <c r="B178" s="26"/>
      <c r="C178" s="26"/>
      <c r="D178" s="26"/>
      <c r="E178" s="26"/>
      <c r="F178" s="14">
        <v>441700</v>
      </c>
      <c r="G178" s="14">
        <v>441700</v>
      </c>
      <c r="H178" s="14">
        <v>252500</v>
      </c>
      <c r="I178" s="14">
        <v>66800</v>
      </c>
      <c r="J178" s="14">
        <v>66800</v>
      </c>
      <c r="K178" s="8">
        <f t="shared" si="8"/>
        <v>0.26455445544554457</v>
      </c>
      <c r="L178" s="8">
        <f t="shared" si="9"/>
        <v>0.15123386914195155</v>
      </c>
    </row>
    <row r="179" spans="1:12" ht="11.1" customHeight="1" outlineLevel="4" x14ac:dyDescent="0.2">
      <c r="A179" s="26" t="s">
        <v>13</v>
      </c>
      <c r="B179" s="26"/>
      <c r="C179" s="26"/>
      <c r="D179" s="26"/>
      <c r="E179" s="26"/>
      <c r="F179" s="14">
        <v>35400</v>
      </c>
      <c r="G179" s="14">
        <v>35400</v>
      </c>
      <c r="H179" s="14">
        <v>13800</v>
      </c>
      <c r="I179" s="14">
        <v>3330</v>
      </c>
      <c r="J179" s="14">
        <v>3330</v>
      </c>
      <c r="K179" s="8">
        <f t="shared" si="8"/>
        <v>0.24130434782608695</v>
      </c>
      <c r="L179" s="8">
        <f t="shared" si="9"/>
        <v>9.4067796610169493E-2</v>
      </c>
    </row>
    <row r="180" spans="1:12" ht="11.1" customHeight="1" outlineLevel="4" x14ac:dyDescent="0.2">
      <c r="A180" s="26" t="s">
        <v>14</v>
      </c>
      <c r="B180" s="26"/>
      <c r="C180" s="26"/>
      <c r="D180" s="26"/>
      <c r="E180" s="26"/>
      <c r="F180" s="14">
        <v>220300</v>
      </c>
      <c r="G180" s="14">
        <v>220300</v>
      </c>
      <c r="H180" s="14">
        <v>80400</v>
      </c>
      <c r="I180" s="14">
        <v>33610.01</v>
      </c>
      <c r="J180" s="14">
        <v>33610.01</v>
      </c>
      <c r="K180" s="8">
        <f t="shared" si="8"/>
        <v>0.41803495024875625</v>
      </c>
      <c r="L180" s="8">
        <f t="shared" si="9"/>
        <v>0.15256472991375397</v>
      </c>
    </row>
    <row r="181" spans="1:12" ht="11.1" customHeight="1" outlineLevel="4" x14ac:dyDescent="0.2">
      <c r="A181" s="26" t="s">
        <v>26</v>
      </c>
      <c r="B181" s="26"/>
      <c r="C181" s="26"/>
      <c r="D181" s="26"/>
      <c r="E181" s="26"/>
      <c r="F181" s="14">
        <v>20400</v>
      </c>
      <c r="G181" s="14">
        <v>20400</v>
      </c>
      <c r="H181" s="14">
        <v>7800</v>
      </c>
      <c r="I181" s="14">
        <v>3000</v>
      </c>
      <c r="J181" s="14">
        <v>3000</v>
      </c>
      <c r="K181" s="8">
        <f t="shared" si="8"/>
        <v>0.38461538461538464</v>
      </c>
      <c r="L181" s="8">
        <f t="shared" si="9"/>
        <v>0.14705882352941177</v>
      </c>
    </row>
    <row r="182" spans="1:12" ht="25.5" customHeight="1" outlineLevel="2" x14ac:dyDescent="0.2">
      <c r="A182" s="24" t="s">
        <v>40</v>
      </c>
      <c r="B182" s="24"/>
      <c r="C182" s="24"/>
      <c r="D182" s="24"/>
      <c r="E182" s="24"/>
      <c r="F182" s="12">
        <v>569951400</v>
      </c>
      <c r="G182" s="12">
        <v>569951400</v>
      </c>
      <c r="H182" s="12">
        <v>177967676</v>
      </c>
      <c r="I182" s="12">
        <v>176991651</v>
      </c>
      <c r="J182" s="12">
        <v>176872475</v>
      </c>
      <c r="K182" s="6">
        <f t="shared" si="8"/>
        <v>0.99451571756210377</v>
      </c>
      <c r="L182" s="6">
        <f t="shared" si="9"/>
        <v>0.31053814588401746</v>
      </c>
    </row>
    <row r="183" spans="1:12" ht="11.1" customHeight="1" outlineLevel="3" x14ac:dyDescent="0.2">
      <c r="A183" s="31" t="s">
        <v>29</v>
      </c>
      <c r="B183" s="31"/>
      <c r="C183" s="31"/>
      <c r="D183" s="31"/>
      <c r="E183" s="31"/>
      <c r="F183" s="14">
        <v>535040007</v>
      </c>
      <c r="G183" s="14">
        <v>533104601</v>
      </c>
      <c r="H183" s="14">
        <v>164477673</v>
      </c>
      <c r="I183" s="15"/>
      <c r="J183" s="15"/>
      <c r="K183" s="8">
        <f t="shared" si="8"/>
        <v>0</v>
      </c>
      <c r="L183" s="8">
        <f t="shared" si="9"/>
        <v>0</v>
      </c>
    </row>
    <row r="184" spans="1:12" ht="11.1" customHeight="1" outlineLevel="4" x14ac:dyDescent="0.2">
      <c r="A184" s="26" t="s">
        <v>8</v>
      </c>
      <c r="B184" s="26"/>
      <c r="C184" s="26"/>
      <c r="D184" s="26"/>
      <c r="E184" s="26"/>
      <c r="F184" s="14">
        <v>429804945</v>
      </c>
      <c r="G184" s="14">
        <v>429804945</v>
      </c>
      <c r="H184" s="14">
        <v>134017744</v>
      </c>
      <c r="I184" s="15"/>
      <c r="J184" s="15"/>
      <c r="K184" s="8">
        <f t="shared" si="8"/>
        <v>0</v>
      </c>
      <c r="L184" s="8">
        <f t="shared" si="9"/>
        <v>0</v>
      </c>
    </row>
    <row r="185" spans="1:12" ht="11.1" customHeight="1" outlineLevel="4" x14ac:dyDescent="0.2">
      <c r="A185" s="26" t="s">
        <v>9</v>
      </c>
      <c r="B185" s="26"/>
      <c r="C185" s="26"/>
      <c r="D185" s="26"/>
      <c r="E185" s="26"/>
      <c r="F185" s="14">
        <v>94556964</v>
      </c>
      <c r="G185" s="14">
        <v>94556964</v>
      </c>
      <c r="H185" s="14">
        <v>29483904</v>
      </c>
      <c r="I185" s="15"/>
      <c r="J185" s="15"/>
      <c r="K185" s="8">
        <f t="shared" si="8"/>
        <v>0</v>
      </c>
      <c r="L185" s="8">
        <f t="shared" si="9"/>
        <v>0</v>
      </c>
    </row>
    <row r="186" spans="1:12" ht="11.1" customHeight="1" outlineLevel="4" x14ac:dyDescent="0.2">
      <c r="A186" s="26" t="s">
        <v>41</v>
      </c>
      <c r="B186" s="26"/>
      <c r="C186" s="26"/>
      <c r="D186" s="26"/>
      <c r="E186" s="26"/>
      <c r="F186" s="14">
        <v>10678098</v>
      </c>
      <c r="G186" s="14">
        <v>8742692</v>
      </c>
      <c r="H186" s="14">
        <v>976025</v>
      </c>
      <c r="I186" s="15"/>
      <c r="J186" s="15"/>
      <c r="K186" s="8">
        <f t="shared" si="8"/>
        <v>0</v>
      </c>
      <c r="L186" s="8">
        <f t="shared" si="9"/>
        <v>0</v>
      </c>
    </row>
    <row r="187" spans="1:12" s="5" customFormat="1" ht="26.25" customHeight="1" outlineLevel="3" x14ac:dyDescent="0.15">
      <c r="A187" s="25" t="s">
        <v>42</v>
      </c>
      <c r="B187" s="25"/>
      <c r="C187" s="25"/>
      <c r="D187" s="25"/>
      <c r="E187" s="25"/>
      <c r="F187" s="13">
        <v>5213</v>
      </c>
      <c r="G187" s="13">
        <v>14337</v>
      </c>
      <c r="H187" s="13">
        <v>14337</v>
      </c>
      <c r="I187" s="13">
        <v>14337</v>
      </c>
      <c r="J187" s="13">
        <v>14337</v>
      </c>
      <c r="K187" s="7">
        <f t="shared" si="8"/>
        <v>1</v>
      </c>
      <c r="L187" s="7">
        <f t="shared" si="9"/>
        <v>1</v>
      </c>
    </row>
    <row r="188" spans="1:12" ht="11.1" customHeight="1" outlineLevel="4" x14ac:dyDescent="0.2">
      <c r="A188" s="26" t="s">
        <v>41</v>
      </c>
      <c r="B188" s="26"/>
      <c r="C188" s="26"/>
      <c r="D188" s="26"/>
      <c r="E188" s="26"/>
      <c r="F188" s="14">
        <v>5213</v>
      </c>
      <c r="G188" s="14">
        <v>14337</v>
      </c>
      <c r="H188" s="14">
        <v>14337</v>
      </c>
      <c r="I188" s="14">
        <v>14337</v>
      </c>
      <c r="J188" s="14">
        <v>14337</v>
      </c>
      <c r="K188" s="8">
        <f t="shared" si="8"/>
        <v>1</v>
      </c>
      <c r="L188" s="8">
        <f t="shared" si="9"/>
        <v>1</v>
      </c>
    </row>
    <row r="189" spans="1:12" s="5" customFormat="1" ht="27" customHeight="1" outlineLevel="3" x14ac:dyDescent="0.15">
      <c r="A189" s="25" t="s">
        <v>43</v>
      </c>
      <c r="B189" s="25"/>
      <c r="C189" s="25"/>
      <c r="D189" s="25"/>
      <c r="E189" s="25"/>
      <c r="F189" s="13">
        <v>582640</v>
      </c>
      <c r="G189" s="13">
        <v>1747920</v>
      </c>
      <c r="H189" s="13">
        <v>1747920</v>
      </c>
      <c r="I189" s="13">
        <v>1747920</v>
      </c>
      <c r="J189" s="13">
        <v>1747920</v>
      </c>
      <c r="K189" s="7">
        <f t="shared" si="8"/>
        <v>1</v>
      </c>
      <c r="L189" s="7">
        <f t="shared" si="9"/>
        <v>1</v>
      </c>
    </row>
    <row r="190" spans="1:12" ht="11.1" customHeight="1" outlineLevel="4" x14ac:dyDescent="0.2">
      <c r="A190" s="26" t="s">
        <v>41</v>
      </c>
      <c r="B190" s="26"/>
      <c r="C190" s="26"/>
      <c r="D190" s="26"/>
      <c r="E190" s="26"/>
      <c r="F190" s="14">
        <v>582640</v>
      </c>
      <c r="G190" s="14">
        <v>1747920</v>
      </c>
      <c r="H190" s="14">
        <v>1747920</v>
      </c>
      <c r="I190" s="14">
        <v>1747920</v>
      </c>
      <c r="J190" s="14">
        <v>1747920</v>
      </c>
      <c r="K190" s="8">
        <f t="shared" si="8"/>
        <v>1</v>
      </c>
      <c r="L190" s="8">
        <f t="shared" si="9"/>
        <v>1</v>
      </c>
    </row>
    <row r="191" spans="1:12" s="5" customFormat="1" ht="17.25" customHeight="1" outlineLevel="3" x14ac:dyDescent="0.15">
      <c r="A191" s="25" t="s">
        <v>44</v>
      </c>
      <c r="B191" s="25"/>
      <c r="C191" s="25"/>
      <c r="D191" s="25"/>
      <c r="E191" s="25"/>
      <c r="F191" s="13">
        <v>25416</v>
      </c>
      <c r="G191" s="13">
        <v>76248</v>
      </c>
      <c r="H191" s="13">
        <v>76248</v>
      </c>
      <c r="I191" s="13">
        <v>76248</v>
      </c>
      <c r="J191" s="13">
        <v>50832</v>
      </c>
      <c r="K191" s="7">
        <f t="shared" si="8"/>
        <v>1</v>
      </c>
      <c r="L191" s="7">
        <f t="shared" si="9"/>
        <v>1</v>
      </c>
    </row>
    <row r="192" spans="1:12" ht="11.1" customHeight="1" outlineLevel="4" x14ac:dyDescent="0.2">
      <c r="A192" s="26" t="s">
        <v>41</v>
      </c>
      <c r="B192" s="26"/>
      <c r="C192" s="26"/>
      <c r="D192" s="26"/>
      <c r="E192" s="26"/>
      <c r="F192" s="14">
        <v>25416</v>
      </c>
      <c r="G192" s="14">
        <v>76248</v>
      </c>
      <c r="H192" s="14">
        <v>76248</v>
      </c>
      <c r="I192" s="14">
        <v>76248</v>
      </c>
      <c r="J192" s="14">
        <v>50832</v>
      </c>
      <c r="K192" s="8">
        <f t="shared" si="8"/>
        <v>1</v>
      </c>
      <c r="L192" s="8">
        <f t="shared" si="9"/>
        <v>1</v>
      </c>
    </row>
    <row r="193" spans="1:12" s="5" customFormat="1" ht="50.25" customHeight="1" outlineLevel="3" x14ac:dyDescent="0.15">
      <c r="A193" s="25" t="s">
        <v>32</v>
      </c>
      <c r="B193" s="25"/>
      <c r="C193" s="25"/>
      <c r="D193" s="25"/>
      <c r="E193" s="25"/>
      <c r="F193" s="13">
        <v>21349091</v>
      </c>
      <c r="G193" s="13">
        <v>21349091</v>
      </c>
      <c r="H193" s="13">
        <v>6656874</v>
      </c>
      <c r="I193" s="13">
        <v>6656874</v>
      </c>
      <c r="J193" s="13">
        <v>6656874</v>
      </c>
      <c r="K193" s="7">
        <f t="shared" si="8"/>
        <v>1</v>
      </c>
      <c r="L193" s="7">
        <f t="shared" si="9"/>
        <v>0.31181065273458247</v>
      </c>
    </row>
    <row r="194" spans="1:12" ht="11.1" customHeight="1" outlineLevel="4" x14ac:dyDescent="0.2">
      <c r="A194" s="26" t="s">
        <v>8</v>
      </c>
      <c r="B194" s="26"/>
      <c r="C194" s="26"/>
      <c r="D194" s="26"/>
      <c r="E194" s="26"/>
      <c r="F194" s="14">
        <v>17499255</v>
      </c>
      <c r="G194" s="14">
        <v>17499255</v>
      </c>
      <c r="H194" s="14">
        <v>5456454</v>
      </c>
      <c r="I194" s="14">
        <v>5456454</v>
      </c>
      <c r="J194" s="14">
        <v>5456454</v>
      </c>
      <c r="K194" s="8">
        <f t="shared" si="8"/>
        <v>1</v>
      </c>
      <c r="L194" s="8">
        <f t="shared" si="9"/>
        <v>0.31181064565320066</v>
      </c>
    </row>
    <row r="195" spans="1:12" ht="11.1" customHeight="1" outlineLevel="4" x14ac:dyDescent="0.2">
      <c r="A195" s="26" t="s">
        <v>9</v>
      </c>
      <c r="B195" s="26"/>
      <c r="C195" s="26"/>
      <c r="D195" s="26"/>
      <c r="E195" s="26"/>
      <c r="F195" s="14">
        <v>3849836</v>
      </c>
      <c r="G195" s="14">
        <v>3849836</v>
      </c>
      <c r="H195" s="14">
        <v>1200420</v>
      </c>
      <c r="I195" s="14">
        <v>1200420</v>
      </c>
      <c r="J195" s="14">
        <v>1200420</v>
      </c>
      <c r="K195" s="8">
        <f t="shared" si="8"/>
        <v>1</v>
      </c>
      <c r="L195" s="8">
        <f t="shared" si="9"/>
        <v>0.31181068492268244</v>
      </c>
    </row>
    <row r="196" spans="1:12" s="5" customFormat="1" ht="27" customHeight="1" outlineLevel="3" x14ac:dyDescent="0.15">
      <c r="A196" s="25" t="s">
        <v>36</v>
      </c>
      <c r="B196" s="25"/>
      <c r="C196" s="25"/>
      <c r="D196" s="25"/>
      <c r="E196" s="25"/>
      <c r="F196" s="13">
        <v>12590400</v>
      </c>
      <c r="G196" s="13">
        <v>12590400</v>
      </c>
      <c r="H196" s="13">
        <v>3925821</v>
      </c>
      <c r="I196" s="13">
        <v>3925821</v>
      </c>
      <c r="J196" s="13">
        <v>3925821</v>
      </c>
      <c r="K196" s="7">
        <f t="shared" si="8"/>
        <v>1</v>
      </c>
      <c r="L196" s="7">
        <f t="shared" si="9"/>
        <v>0.31181066526877621</v>
      </c>
    </row>
    <row r="197" spans="1:12" ht="11.1" customHeight="1" outlineLevel="4" x14ac:dyDescent="0.2">
      <c r="A197" s="26" t="s">
        <v>8</v>
      </c>
      <c r="B197" s="26"/>
      <c r="C197" s="26"/>
      <c r="D197" s="26"/>
      <c r="E197" s="26"/>
      <c r="F197" s="14">
        <v>10320000</v>
      </c>
      <c r="G197" s="14">
        <v>10320000</v>
      </c>
      <c r="H197" s="14">
        <v>3217886</v>
      </c>
      <c r="I197" s="14">
        <v>3217886</v>
      </c>
      <c r="J197" s="14">
        <v>3217886</v>
      </c>
      <c r="K197" s="8">
        <f t="shared" si="8"/>
        <v>1</v>
      </c>
      <c r="L197" s="8">
        <f t="shared" si="9"/>
        <v>0.3118106589147287</v>
      </c>
    </row>
    <row r="198" spans="1:12" ht="11.1" customHeight="1" outlineLevel="4" x14ac:dyDescent="0.2">
      <c r="A198" s="26" t="s">
        <v>9</v>
      </c>
      <c r="B198" s="26"/>
      <c r="C198" s="26"/>
      <c r="D198" s="26"/>
      <c r="E198" s="26"/>
      <c r="F198" s="14">
        <v>2270400</v>
      </c>
      <c r="G198" s="14">
        <v>2270400</v>
      </c>
      <c r="H198" s="14">
        <v>707935</v>
      </c>
      <c r="I198" s="14">
        <v>707935</v>
      </c>
      <c r="J198" s="14">
        <v>707935</v>
      </c>
      <c r="K198" s="8">
        <f t="shared" si="8"/>
        <v>1</v>
      </c>
      <c r="L198" s="8">
        <f t="shared" si="9"/>
        <v>0.31181069415081042</v>
      </c>
    </row>
    <row r="199" spans="1:12" s="5" customFormat="1" ht="28.5" customHeight="1" outlineLevel="3" x14ac:dyDescent="0.15">
      <c r="A199" s="25" t="s">
        <v>23</v>
      </c>
      <c r="B199" s="25"/>
      <c r="C199" s="25"/>
      <c r="D199" s="25"/>
      <c r="E199" s="25"/>
      <c r="F199" s="13">
        <v>535040007</v>
      </c>
      <c r="G199" s="13">
        <v>533104601</v>
      </c>
      <c r="H199" s="13">
        <v>164477673</v>
      </c>
      <c r="I199" s="13">
        <v>163501648</v>
      </c>
      <c r="J199" s="13">
        <v>163501648</v>
      </c>
      <c r="K199" s="7">
        <f t="shared" si="8"/>
        <v>0.99406591191255489</v>
      </c>
      <c r="L199" s="7">
        <f t="shared" si="9"/>
        <v>0.30669712415406447</v>
      </c>
    </row>
    <row r="200" spans="1:12" ht="12" outlineLevel="4" x14ac:dyDescent="0.2">
      <c r="A200" s="26" t="s">
        <v>8</v>
      </c>
      <c r="B200" s="26"/>
      <c r="C200" s="26"/>
      <c r="D200" s="26"/>
      <c r="E200" s="26"/>
      <c r="F200" s="14">
        <v>429804945</v>
      </c>
      <c r="G200" s="14">
        <v>429804945</v>
      </c>
      <c r="H200" s="14">
        <v>134017744</v>
      </c>
      <c r="I200" s="14">
        <v>134017744</v>
      </c>
      <c r="J200" s="14">
        <v>134017744</v>
      </c>
      <c r="K200" s="8">
        <f t="shared" si="8"/>
        <v>1</v>
      </c>
      <c r="L200" s="8">
        <f t="shared" si="9"/>
        <v>0.31181061446373076</v>
      </c>
    </row>
    <row r="201" spans="1:12" ht="11.1" customHeight="1" outlineLevel="4" x14ac:dyDescent="0.2">
      <c r="A201" s="26" t="s">
        <v>9</v>
      </c>
      <c r="B201" s="26"/>
      <c r="C201" s="26"/>
      <c r="D201" s="26"/>
      <c r="E201" s="26"/>
      <c r="F201" s="14">
        <v>94556964</v>
      </c>
      <c r="G201" s="14">
        <v>94556964</v>
      </c>
      <c r="H201" s="14">
        <v>29483904</v>
      </c>
      <c r="I201" s="14">
        <v>29483904</v>
      </c>
      <c r="J201" s="14">
        <v>29483904</v>
      </c>
      <c r="K201" s="8">
        <f t="shared" si="8"/>
        <v>1</v>
      </c>
      <c r="L201" s="8">
        <f t="shared" si="9"/>
        <v>0.31181102642001068</v>
      </c>
    </row>
    <row r="202" spans="1:12" ht="11.1" customHeight="1" outlineLevel="4" x14ac:dyDescent="0.2">
      <c r="A202" s="26" t="s">
        <v>41</v>
      </c>
      <c r="B202" s="26"/>
      <c r="C202" s="26"/>
      <c r="D202" s="26"/>
      <c r="E202" s="26"/>
      <c r="F202" s="14">
        <v>10678098</v>
      </c>
      <c r="G202" s="14">
        <v>8742692</v>
      </c>
      <c r="H202" s="14">
        <v>976025</v>
      </c>
      <c r="I202" s="15"/>
      <c r="J202" s="15"/>
      <c r="K202" s="8">
        <f t="shared" si="8"/>
        <v>0</v>
      </c>
      <c r="L202" s="8">
        <f t="shared" si="9"/>
        <v>0</v>
      </c>
    </row>
    <row r="203" spans="1:12" s="5" customFormat="1" ht="25.5" customHeight="1" outlineLevel="3" x14ac:dyDescent="0.15">
      <c r="A203" s="25" t="s">
        <v>45</v>
      </c>
      <c r="B203" s="25"/>
      <c r="C203" s="25"/>
      <c r="D203" s="25"/>
      <c r="E203" s="25"/>
      <c r="F203" s="13">
        <v>95063</v>
      </c>
      <c r="G203" s="13">
        <v>282583</v>
      </c>
      <c r="H203" s="13">
        <v>282583</v>
      </c>
      <c r="I203" s="13">
        <v>282583</v>
      </c>
      <c r="J203" s="13">
        <v>188823</v>
      </c>
      <c r="K203" s="7">
        <f t="shared" si="8"/>
        <v>1</v>
      </c>
      <c r="L203" s="7">
        <f t="shared" si="9"/>
        <v>1</v>
      </c>
    </row>
    <row r="204" spans="1:12" ht="11.1" customHeight="1" outlineLevel="4" x14ac:dyDescent="0.2">
      <c r="A204" s="26" t="s">
        <v>41</v>
      </c>
      <c r="B204" s="26"/>
      <c r="C204" s="26"/>
      <c r="D204" s="26"/>
      <c r="E204" s="26"/>
      <c r="F204" s="14">
        <v>95063</v>
      </c>
      <c r="G204" s="14">
        <v>282583</v>
      </c>
      <c r="H204" s="14">
        <v>282583</v>
      </c>
      <c r="I204" s="14">
        <v>282583</v>
      </c>
      <c r="J204" s="14">
        <v>188823</v>
      </c>
      <c r="K204" s="8">
        <f t="shared" si="8"/>
        <v>1</v>
      </c>
      <c r="L204" s="8">
        <f t="shared" si="9"/>
        <v>1</v>
      </c>
    </row>
    <row r="205" spans="1:12" s="5" customFormat="1" ht="17.25" customHeight="1" outlineLevel="3" x14ac:dyDescent="0.15">
      <c r="A205" s="25" t="s">
        <v>46</v>
      </c>
      <c r="B205" s="25"/>
      <c r="C205" s="25"/>
      <c r="D205" s="25"/>
      <c r="E205" s="25"/>
      <c r="F205" s="13">
        <v>111249</v>
      </c>
      <c r="G205" s="13">
        <v>330561</v>
      </c>
      <c r="H205" s="13">
        <v>330561</v>
      </c>
      <c r="I205" s="13">
        <v>330561</v>
      </c>
      <c r="J205" s="13">
        <v>330561</v>
      </c>
      <c r="K205" s="7">
        <f t="shared" si="8"/>
        <v>1</v>
      </c>
      <c r="L205" s="7">
        <f t="shared" si="9"/>
        <v>1</v>
      </c>
    </row>
    <row r="206" spans="1:12" ht="11.1" customHeight="1" outlineLevel="4" x14ac:dyDescent="0.2">
      <c r="A206" s="26" t="s">
        <v>41</v>
      </c>
      <c r="B206" s="26"/>
      <c r="C206" s="26"/>
      <c r="D206" s="26"/>
      <c r="E206" s="26"/>
      <c r="F206" s="14">
        <v>111249</v>
      </c>
      <c r="G206" s="14">
        <v>330561</v>
      </c>
      <c r="H206" s="14">
        <v>330561</v>
      </c>
      <c r="I206" s="14">
        <v>330561</v>
      </c>
      <c r="J206" s="14">
        <v>330561</v>
      </c>
      <c r="K206" s="8">
        <f t="shared" si="8"/>
        <v>1</v>
      </c>
      <c r="L206" s="8">
        <f t="shared" si="9"/>
        <v>1</v>
      </c>
    </row>
    <row r="207" spans="1:12" s="5" customFormat="1" ht="21" customHeight="1" outlineLevel="3" x14ac:dyDescent="0.15">
      <c r="A207" s="25" t="s">
        <v>47</v>
      </c>
      <c r="B207" s="25"/>
      <c r="C207" s="25"/>
      <c r="D207" s="25"/>
      <c r="E207" s="25"/>
      <c r="F207" s="13">
        <v>148411</v>
      </c>
      <c r="G207" s="13">
        <v>443929</v>
      </c>
      <c r="H207" s="13">
        <v>443929</v>
      </c>
      <c r="I207" s="13">
        <v>443929</v>
      </c>
      <c r="J207" s="13">
        <v>443929</v>
      </c>
      <c r="K207" s="7">
        <f t="shared" si="8"/>
        <v>1</v>
      </c>
      <c r="L207" s="7">
        <f t="shared" si="9"/>
        <v>1</v>
      </c>
    </row>
    <row r="208" spans="1:12" ht="11.1" customHeight="1" outlineLevel="4" x14ac:dyDescent="0.2">
      <c r="A208" s="26" t="s">
        <v>41</v>
      </c>
      <c r="B208" s="26"/>
      <c r="C208" s="26"/>
      <c r="D208" s="26"/>
      <c r="E208" s="26"/>
      <c r="F208" s="14">
        <v>148411</v>
      </c>
      <c r="G208" s="14">
        <v>443929</v>
      </c>
      <c r="H208" s="14">
        <v>443929</v>
      </c>
      <c r="I208" s="14">
        <v>443929</v>
      </c>
      <c r="J208" s="14">
        <v>443929</v>
      </c>
      <c r="K208" s="8">
        <f t="shared" si="8"/>
        <v>1</v>
      </c>
      <c r="L208" s="8">
        <f t="shared" si="9"/>
        <v>1</v>
      </c>
    </row>
    <row r="209" spans="1:12" s="5" customFormat="1" ht="28.5" customHeight="1" outlineLevel="3" x14ac:dyDescent="0.15">
      <c r="A209" s="25" t="s">
        <v>48</v>
      </c>
      <c r="B209" s="25"/>
      <c r="C209" s="25"/>
      <c r="D209" s="25"/>
      <c r="E209" s="25"/>
      <c r="F209" s="13">
        <v>3910</v>
      </c>
      <c r="G209" s="13">
        <v>11730</v>
      </c>
      <c r="H209" s="13">
        <v>11730</v>
      </c>
      <c r="I209" s="13">
        <v>11730</v>
      </c>
      <c r="J209" s="13">
        <v>11730</v>
      </c>
      <c r="K209" s="7">
        <f t="shared" si="8"/>
        <v>1</v>
      </c>
      <c r="L209" s="7">
        <f t="shared" si="9"/>
        <v>1</v>
      </c>
    </row>
    <row r="210" spans="1:12" ht="11.1" customHeight="1" outlineLevel="4" x14ac:dyDescent="0.2">
      <c r="A210" s="26" t="s">
        <v>41</v>
      </c>
      <c r="B210" s="26"/>
      <c r="C210" s="26"/>
      <c r="D210" s="26"/>
      <c r="E210" s="26"/>
      <c r="F210" s="14">
        <v>3910</v>
      </c>
      <c r="G210" s="14">
        <v>11730</v>
      </c>
      <c r="H210" s="14">
        <v>11730</v>
      </c>
      <c r="I210" s="14">
        <v>11730</v>
      </c>
      <c r="J210" s="14">
        <v>11730</v>
      </c>
      <c r="K210" s="8">
        <f t="shared" si="8"/>
        <v>1</v>
      </c>
      <c r="L210" s="8">
        <f t="shared" si="9"/>
        <v>1</v>
      </c>
    </row>
    <row r="211" spans="1:12" ht="39" customHeight="1" outlineLevel="2" x14ac:dyDescent="0.2">
      <c r="A211" s="24" t="s">
        <v>49</v>
      </c>
      <c r="B211" s="24"/>
      <c r="C211" s="24"/>
      <c r="D211" s="24"/>
      <c r="E211" s="24"/>
      <c r="F211" s="12">
        <v>36652900</v>
      </c>
      <c r="G211" s="12">
        <v>36652900</v>
      </c>
      <c r="H211" s="12">
        <v>11428776</v>
      </c>
      <c r="I211" s="12">
        <v>11212873.039999999</v>
      </c>
      <c r="J211" s="12">
        <v>11212873.039999999</v>
      </c>
      <c r="K211" s="6">
        <f t="shared" si="8"/>
        <v>0.98110882915195807</v>
      </c>
      <c r="L211" s="6">
        <f t="shared" si="9"/>
        <v>0.3059204876012539</v>
      </c>
    </row>
    <row r="212" spans="1:12" s="5" customFormat="1" ht="12" outlineLevel="3" x14ac:dyDescent="0.15">
      <c r="A212" s="25" t="s">
        <v>23</v>
      </c>
      <c r="B212" s="25"/>
      <c r="C212" s="25"/>
      <c r="D212" s="25"/>
      <c r="E212" s="25"/>
      <c r="F212" s="13">
        <v>36652900</v>
      </c>
      <c r="G212" s="13">
        <v>36652900</v>
      </c>
      <c r="H212" s="13">
        <v>11428776</v>
      </c>
      <c r="I212" s="13">
        <v>11212873.039999999</v>
      </c>
      <c r="J212" s="13">
        <v>11212873.039999999</v>
      </c>
      <c r="K212" s="7">
        <f t="shared" ref="K212:K247" si="10">I212/H212</f>
        <v>0.98110882915195807</v>
      </c>
      <c r="L212" s="7">
        <f t="shared" ref="L212:L247" si="11">I212/G212</f>
        <v>0.3059204876012539</v>
      </c>
    </row>
    <row r="213" spans="1:12" ht="12" outlineLevel="4" x14ac:dyDescent="0.2">
      <c r="A213" s="26" t="s">
        <v>8</v>
      </c>
      <c r="B213" s="26"/>
      <c r="C213" s="26"/>
      <c r="D213" s="26"/>
      <c r="E213" s="26"/>
      <c r="F213" s="14">
        <v>30043400</v>
      </c>
      <c r="G213" s="14">
        <v>30043400</v>
      </c>
      <c r="H213" s="14">
        <v>9367850</v>
      </c>
      <c r="I213" s="14">
        <v>9204893.3900000006</v>
      </c>
      <c r="J213" s="14">
        <v>9204893.3900000006</v>
      </c>
      <c r="K213" s="8">
        <f t="shared" si="10"/>
        <v>0.98260469478055268</v>
      </c>
      <c r="L213" s="8">
        <f t="shared" si="11"/>
        <v>0.30638654047145131</v>
      </c>
    </row>
    <row r="214" spans="1:12" ht="12" outlineLevel="4" x14ac:dyDescent="0.2">
      <c r="A214" s="26" t="s">
        <v>9</v>
      </c>
      <c r="B214" s="26"/>
      <c r="C214" s="26"/>
      <c r="D214" s="26"/>
      <c r="E214" s="26"/>
      <c r="F214" s="14">
        <v>6609500</v>
      </c>
      <c r="G214" s="14">
        <v>6609500</v>
      </c>
      <c r="H214" s="14">
        <v>2060926</v>
      </c>
      <c r="I214" s="14">
        <v>2007979.65</v>
      </c>
      <c r="J214" s="14">
        <v>2007979.65</v>
      </c>
      <c r="K214" s="8">
        <f t="shared" si="10"/>
        <v>0.97430943663188285</v>
      </c>
      <c r="L214" s="8">
        <f t="shared" si="11"/>
        <v>0.30380205007943112</v>
      </c>
    </row>
    <row r="215" spans="1:12" ht="29.25" customHeight="1" outlineLevel="2" x14ac:dyDescent="0.2">
      <c r="A215" s="24" t="s">
        <v>50</v>
      </c>
      <c r="B215" s="24"/>
      <c r="C215" s="24"/>
      <c r="D215" s="24"/>
      <c r="E215" s="24"/>
      <c r="F215" s="12">
        <v>3127000</v>
      </c>
      <c r="G215" s="12">
        <v>3127000</v>
      </c>
      <c r="H215" s="12">
        <v>975065</v>
      </c>
      <c r="I215" s="12">
        <v>974895.67</v>
      </c>
      <c r="J215" s="12">
        <v>974895.67</v>
      </c>
      <c r="K215" s="6">
        <f t="shared" si="10"/>
        <v>0.99982633978247604</v>
      </c>
      <c r="L215" s="6">
        <f t="shared" si="11"/>
        <v>0.31176708346658139</v>
      </c>
    </row>
    <row r="216" spans="1:12" s="5" customFormat="1" ht="18" customHeight="1" outlineLevel="3" x14ac:dyDescent="0.15">
      <c r="A216" s="25" t="s">
        <v>39</v>
      </c>
      <c r="B216" s="25"/>
      <c r="C216" s="25"/>
      <c r="D216" s="25"/>
      <c r="E216" s="25"/>
      <c r="F216" s="13">
        <v>3127000</v>
      </c>
      <c r="G216" s="13">
        <v>3127000</v>
      </c>
      <c r="H216" s="13">
        <v>975065</v>
      </c>
      <c r="I216" s="13">
        <v>974895.67</v>
      </c>
      <c r="J216" s="13">
        <v>974895.67</v>
      </c>
      <c r="K216" s="7">
        <f t="shared" si="10"/>
        <v>0.99982633978247604</v>
      </c>
      <c r="L216" s="7">
        <f t="shared" si="11"/>
        <v>0.31176708346658139</v>
      </c>
    </row>
    <row r="217" spans="1:12" ht="11.1" customHeight="1" outlineLevel="4" x14ac:dyDescent="0.2">
      <c r="A217" s="26" t="s">
        <v>8</v>
      </c>
      <c r="B217" s="26"/>
      <c r="C217" s="26"/>
      <c r="D217" s="26"/>
      <c r="E217" s="26"/>
      <c r="F217" s="14">
        <v>2563200</v>
      </c>
      <c r="G217" s="14">
        <v>2563200</v>
      </c>
      <c r="H217" s="14">
        <v>799234</v>
      </c>
      <c r="I217" s="14">
        <v>799094.93</v>
      </c>
      <c r="J217" s="14">
        <v>799094.93</v>
      </c>
      <c r="K217" s="8">
        <f t="shared" si="10"/>
        <v>0.9998259958910658</v>
      </c>
      <c r="L217" s="8">
        <f t="shared" si="11"/>
        <v>0.31175676107990014</v>
      </c>
    </row>
    <row r="218" spans="1:12" ht="11.1" customHeight="1" outlineLevel="4" x14ac:dyDescent="0.2">
      <c r="A218" s="26" t="s">
        <v>9</v>
      </c>
      <c r="B218" s="26"/>
      <c r="C218" s="26"/>
      <c r="D218" s="26"/>
      <c r="E218" s="26"/>
      <c r="F218" s="14">
        <v>563800</v>
      </c>
      <c r="G218" s="14">
        <v>563800</v>
      </c>
      <c r="H218" s="14">
        <v>175831</v>
      </c>
      <c r="I218" s="14">
        <v>175800.74</v>
      </c>
      <c r="J218" s="14">
        <v>175800.74</v>
      </c>
      <c r="K218" s="8">
        <f t="shared" si="10"/>
        <v>0.99982790292951751</v>
      </c>
      <c r="L218" s="8">
        <f t="shared" si="11"/>
        <v>0.3118140120610145</v>
      </c>
    </row>
    <row r="219" spans="1:12" ht="28.5" customHeight="1" outlineLevel="2" x14ac:dyDescent="0.2">
      <c r="A219" s="24" t="s">
        <v>51</v>
      </c>
      <c r="B219" s="24"/>
      <c r="C219" s="24"/>
      <c r="D219" s="24"/>
      <c r="E219" s="24"/>
      <c r="F219" s="12">
        <v>76291786</v>
      </c>
      <c r="G219" s="12">
        <v>76291786</v>
      </c>
      <c r="H219" s="12">
        <v>24126220</v>
      </c>
      <c r="I219" s="12">
        <v>18643155.449999999</v>
      </c>
      <c r="J219" s="12">
        <v>18639036.75</v>
      </c>
      <c r="K219" s="6">
        <f t="shared" si="10"/>
        <v>0.77273420577280649</v>
      </c>
      <c r="L219" s="6">
        <f t="shared" si="11"/>
        <v>0.24436648330660393</v>
      </c>
    </row>
    <row r="220" spans="1:12" s="5" customFormat="1" ht="17.25" customHeight="1" outlineLevel="3" x14ac:dyDescent="0.15">
      <c r="A220" s="25" t="s">
        <v>52</v>
      </c>
      <c r="B220" s="25"/>
      <c r="C220" s="25"/>
      <c r="D220" s="25"/>
      <c r="E220" s="25"/>
      <c r="F220" s="13">
        <v>13111700</v>
      </c>
      <c r="G220" s="13">
        <v>13111700</v>
      </c>
      <c r="H220" s="13">
        <v>4328900</v>
      </c>
      <c r="I220" s="13">
        <v>3679270.13</v>
      </c>
      <c r="J220" s="13">
        <v>3677382.89</v>
      </c>
      <c r="K220" s="7">
        <f t="shared" si="10"/>
        <v>0.84993188338838965</v>
      </c>
      <c r="L220" s="7">
        <f t="shared" si="11"/>
        <v>0.28060969439508227</v>
      </c>
    </row>
    <row r="221" spans="1:12" ht="11.1" customHeight="1" outlineLevel="4" x14ac:dyDescent="0.2">
      <c r="A221" s="26" t="s">
        <v>8</v>
      </c>
      <c r="B221" s="26"/>
      <c r="C221" s="26"/>
      <c r="D221" s="26"/>
      <c r="E221" s="26"/>
      <c r="F221" s="14">
        <v>8300000</v>
      </c>
      <c r="G221" s="14">
        <v>8300000</v>
      </c>
      <c r="H221" s="14">
        <v>2550000</v>
      </c>
      <c r="I221" s="14">
        <v>2549790.35</v>
      </c>
      <c r="J221" s="14">
        <v>2549790.35</v>
      </c>
      <c r="K221" s="8">
        <f t="shared" si="10"/>
        <v>0.99991778431372558</v>
      </c>
      <c r="L221" s="8">
        <f t="shared" si="11"/>
        <v>0.30720365662650606</v>
      </c>
    </row>
    <row r="222" spans="1:12" ht="11.1" customHeight="1" outlineLevel="4" x14ac:dyDescent="0.2">
      <c r="A222" s="26" t="s">
        <v>9</v>
      </c>
      <c r="B222" s="26"/>
      <c r="C222" s="26"/>
      <c r="D222" s="26"/>
      <c r="E222" s="26"/>
      <c r="F222" s="14">
        <v>1826000</v>
      </c>
      <c r="G222" s="14">
        <v>1826000</v>
      </c>
      <c r="H222" s="14">
        <v>561000</v>
      </c>
      <c r="I222" s="14">
        <v>537988.68999999994</v>
      </c>
      <c r="J222" s="14">
        <v>537988.68999999994</v>
      </c>
      <c r="K222" s="8">
        <f t="shared" si="10"/>
        <v>0.95898162210338667</v>
      </c>
      <c r="L222" s="8">
        <f t="shared" si="11"/>
        <v>0.29462688389923325</v>
      </c>
    </row>
    <row r="223" spans="1:12" ht="11.1" customHeight="1" outlineLevel="4" x14ac:dyDescent="0.2">
      <c r="A223" s="26" t="s">
        <v>10</v>
      </c>
      <c r="B223" s="26"/>
      <c r="C223" s="26"/>
      <c r="D223" s="26"/>
      <c r="E223" s="26"/>
      <c r="F223" s="14">
        <v>700000</v>
      </c>
      <c r="G223" s="14">
        <v>700000</v>
      </c>
      <c r="H223" s="14">
        <v>300000</v>
      </c>
      <c r="I223" s="15"/>
      <c r="J223" s="15"/>
      <c r="K223" s="8">
        <f t="shared" si="10"/>
        <v>0</v>
      </c>
      <c r="L223" s="8">
        <f t="shared" si="11"/>
        <v>0</v>
      </c>
    </row>
    <row r="224" spans="1:12" ht="11.1" customHeight="1" outlineLevel="4" x14ac:dyDescent="0.2">
      <c r="A224" s="26" t="s">
        <v>11</v>
      </c>
      <c r="B224" s="26"/>
      <c r="C224" s="26"/>
      <c r="D224" s="26"/>
      <c r="E224" s="26"/>
      <c r="F224" s="14">
        <v>975000</v>
      </c>
      <c r="G224" s="14">
        <v>975000</v>
      </c>
      <c r="H224" s="14">
        <v>250000</v>
      </c>
      <c r="I224" s="14">
        <v>147110.99</v>
      </c>
      <c r="J224" s="14">
        <v>147110.99</v>
      </c>
      <c r="K224" s="8">
        <f t="shared" si="10"/>
        <v>0.58844395999999999</v>
      </c>
      <c r="L224" s="8">
        <f t="shared" si="11"/>
        <v>0.15088306666666665</v>
      </c>
    </row>
    <row r="225" spans="1:12" ht="11.1" customHeight="1" outlineLevel="4" x14ac:dyDescent="0.2">
      <c r="A225" s="26" t="s">
        <v>12</v>
      </c>
      <c r="B225" s="26"/>
      <c r="C225" s="26"/>
      <c r="D225" s="26"/>
      <c r="E225" s="26"/>
      <c r="F225" s="14">
        <v>880000</v>
      </c>
      <c r="G225" s="14">
        <v>880000</v>
      </c>
      <c r="H225" s="14">
        <v>512500</v>
      </c>
      <c r="I225" s="14">
        <v>380645.47</v>
      </c>
      <c r="J225" s="14">
        <v>380645.47</v>
      </c>
      <c r="K225" s="8">
        <f t="shared" si="10"/>
        <v>0.74272286829268286</v>
      </c>
      <c r="L225" s="8">
        <f t="shared" si="11"/>
        <v>0.4325516704545454</v>
      </c>
    </row>
    <row r="226" spans="1:12" ht="11.1" customHeight="1" outlineLevel="4" x14ac:dyDescent="0.2">
      <c r="A226" s="26" t="s">
        <v>13</v>
      </c>
      <c r="B226" s="26"/>
      <c r="C226" s="26"/>
      <c r="D226" s="26"/>
      <c r="E226" s="26"/>
      <c r="F226" s="14">
        <v>55800</v>
      </c>
      <c r="G226" s="14">
        <v>55800</v>
      </c>
      <c r="H226" s="14">
        <v>20600</v>
      </c>
      <c r="I226" s="14">
        <v>10101.92</v>
      </c>
      <c r="J226" s="14">
        <v>10101.92</v>
      </c>
      <c r="K226" s="8">
        <f t="shared" si="10"/>
        <v>0.49038446601941749</v>
      </c>
      <c r="L226" s="8">
        <f t="shared" si="11"/>
        <v>0.18103799283154123</v>
      </c>
    </row>
    <row r="227" spans="1:12" ht="11.1" customHeight="1" outlineLevel="4" x14ac:dyDescent="0.2">
      <c r="A227" s="26" t="s">
        <v>14</v>
      </c>
      <c r="B227" s="26"/>
      <c r="C227" s="26"/>
      <c r="D227" s="26"/>
      <c r="E227" s="26"/>
      <c r="F227" s="14">
        <v>349900</v>
      </c>
      <c r="G227" s="14">
        <v>349900</v>
      </c>
      <c r="H227" s="14">
        <v>124800</v>
      </c>
      <c r="I227" s="14">
        <v>47970.99</v>
      </c>
      <c r="J227" s="14">
        <v>47970.99</v>
      </c>
      <c r="K227" s="8">
        <f t="shared" si="10"/>
        <v>0.38438293269230767</v>
      </c>
      <c r="L227" s="8">
        <f t="shared" si="11"/>
        <v>0.1370991426121749</v>
      </c>
    </row>
    <row r="228" spans="1:12" ht="11.1" customHeight="1" outlineLevel="4" x14ac:dyDescent="0.2">
      <c r="A228" s="26" t="s">
        <v>26</v>
      </c>
      <c r="B228" s="26"/>
      <c r="C228" s="26"/>
      <c r="D228" s="26"/>
      <c r="E228" s="26"/>
      <c r="F228" s="14">
        <v>25000</v>
      </c>
      <c r="G228" s="14">
        <v>25000</v>
      </c>
      <c r="H228" s="14">
        <v>10000</v>
      </c>
      <c r="I228" s="14">
        <v>5661.72</v>
      </c>
      <c r="J228" s="14">
        <v>3774.48</v>
      </c>
      <c r="K228" s="8">
        <f t="shared" si="10"/>
        <v>0.56617200000000001</v>
      </c>
      <c r="L228" s="8">
        <f t="shared" si="11"/>
        <v>0.2264688</v>
      </c>
    </row>
    <row r="229" spans="1:12" s="5" customFormat="1" ht="27.75" customHeight="1" outlineLevel="3" x14ac:dyDescent="0.15">
      <c r="A229" s="25" t="s">
        <v>23</v>
      </c>
      <c r="B229" s="25"/>
      <c r="C229" s="25"/>
      <c r="D229" s="25"/>
      <c r="E229" s="25"/>
      <c r="F229" s="13">
        <v>31787596</v>
      </c>
      <c r="G229" s="13">
        <v>31787596</v>
      </c>
      <c r="H229" s="13">
        <v>10122200</v>
      </c>
      <c r="I229" s="13">
        <v>7047441.2999999998</v>
      </c>
      <c r="J229" s="13">
        <v>7045209.8399999999</v>
      </c>
      <c r="K229" s="7">
        <f t="shared" si="10"/>
        <v>0.6962361245579024</v>
      </c>
      <c r="L229" s="7">
        <f t="shared" si="11"/>
        <v>0.22170412949755622</v>
      </c>
    </row>
    <row r="230" spans="1:12" ht="12" outlineLevel="4" x14ac:dyDescent="0.2">
      <c r="A230" s="26" t="s">
        <v>8</v>
      </c>
      <c r="B230" s="26"/>
      <c r="C230" s="26"/>
      <c r="D230" s="26"/>
      <c r="E230" s="26"/>
      <c r="F230" s="14">
        <v>19740000</v>
      </c>
      <c r="G230" s="14">
        <v>19740000</v>
      </c>
      <c r="H230" s="14">
        <v>6450000</v>
      </c>
      <c r="I230" s="14">
        <v>5046694.9800000004</v>
      </c>
      <c r="J230" s="14">
        <v>5046694.9800000004</v>
      </c>
      <c r="K230" s="8">
        <f t="shared" si="10"/>
        <v>0.78243333023255823</v>
      </c>
      <c r="L230" s="8">
        <f t="shared" si="11"/>
        <v>0.25565830699088149</v>
      </c>
    </row>
    <row r="231" spans="1:12" ht="12" outlineLevel="4" x14ac:dyDescent="0.2">
      <c r="A231" s="26" t="s">
        <v>9</v>
      </c>
      <c r="B231" s="26"/>
      <c r="C231" s="26"/>
      <c r="D231" s="26"/>
      <c r="E231" s="26"/>
      <c r="F231" s="14">
        <v>4342800</v>
      </c>
      <c r="G231" s="14">
        <v>4342800</v>
      </c>
      <c r="H231" s="14">
        <v>1419000</v>
      </c>
      <c r="I231" s="14">
        <v>1110545.47</v>
      </c>
      <c r="J231" s="14">
        <v>1110545.47</v>
      </c>
      <c r="K231" s="8">
        <f t="shared" si="10"/>
        <v>0.78262541930937279</v>
      </c>
      <c r="L231" s="8">
        <f t="shared" si="11"/>
        <v>0.25572107165883762</v>
      </c>
    </row>
    <row r="232" spans="1:12" ht="11.1" customHeight="1" outlineLevel="4" x14ac:dyDescent="0.2">
      <c r="A232" s="26" t="s">
        <v>10</v>
      </c>
      <c r="B232" s="26"/>
      <c r="C232" s="26"/>
      <c r="D232" s="26"/>
      <c r="E232" s="26"/>
      <c r="F232" s="14">
        <v>800000</v>
      </c>
      <c r="G232" s="14">
        <v>800000</v>
      </c>
      <c r="H232" s="14">
        <v>400000</v>
      </c>
      <c r="I232" s="15"/>
      <c r="J232" s="15"/>
      <c r="K232" s="8">
        <f t="shared" si="10"/>
        <v>0</v>
      </c>
      <c r="L232" s="8">
        <f t="shared" si="11"/>
        <v>0</v>
      </c>
    </row>
    <row r="233" spans="1:12" ht="11.1" customHeight="1" outlineLevel="4" x14ac:dyDescent="0.2">
      <c r="A233" s="26" t="s">
        <v>11</v>
      </c>
      <c r="B233" s="26"/>
      <c r="C233" s="26"/>
      <c r="D233" s="26"/>
      <c r="E233" s="26"/>
      <c r="F233" s="14">
        <v>3784346</v>
      </c>
      <c r="G233" s="14">
        <v>3784346</v>
      </c>
      <c r="H233" s="14">
        <v>320000</v>
      </c>
      <c r="I233" s="14">
        <v>19508.82</v>
      </c>
      <c r="J233" s="14">
        <v>19508.82</v>
      </c>
      <c r="K233" s="8">
        <f t="shared" si="10"/>
        <v>6.09650625E-2</v>
      </c>
      <c r="L233" s="8">
        <f t="shared" si="11"/>
        <v>5.1551364489399228E-3</v>
      </c>
    </row>
    <row r="234" spans="1:12" ht="11.1" customHeight="1" outlineLevel="4" x14ac:dyDescent="0.2">
      <c r="A234" s="26" t="s">
        <v>12</v>
      </c>
      <c r="B234" s="26"/>
      <c r="C234" s="26"/>
      <c r="D234" s="26"/>
      <c r="E234" s="26"/>
      <c r="F234" s="14">
        <v>2671750</v>
      </c>
      <c r="G234" s="14">
        <v>2671750</v>
      </c>
      <c r="H234" s="14">
        <v>1347800</v>
      </c>
      <c r="I234" s="14">
        <v>833523.96</v>
      </c>
      <c r="J234" s="14">
        <v>833523.96</v>
      </c>
      <c r="K234" s="8">
        <f t="shared" si="10"/>
        <v>0.61843297225107585</v>
      </c>
      <c r="L234" s="8">
        <f t="shared" si="11"/>
        <v>0.31197677926452699</v>
      </c>
    </row>
    <row r="235" spans="1:12" ht="11.1" customHeight="1" outlineLevel="4" x14ac:dyDescent="0.2">
      <c r="A235" s="26" t="s">
        <v>13</v>
      </c>
      <c r="B235" s="26"/>
      <c r="C235" s="26"/>
      <c r="D235" s="26"/>
      <c r="E235" s="26"/>
      <c r="F235" s="14">
        <v>48900</v>
      </c>
      <c r="G235" s="14">
        <v>48900</v>
      </c>
      <c r="H235" s="14">
        <v>19100</v>
      </c>
      <c r="I235" s="14">
        <v>7310.17</v>
      </c>
      <c r="J235" s="14">
        <v>7310.17</v>
      </c>
      <c r="K235" s="8">
        <f t="shared" si="10"/>
        <v>0.38273141361256546</v>
      </c>
      <c r="L235" s="8">
        <f t="shared" si="11"/>
        <v>0.14949222903885481</v>
      </c>
    </row>
    <row r="236" spans="1:12" ht="11.1" customHeight="1" outlineLevel="4" x14ac:dyDescent="0.2">
      <c r="A236" s="26" t="s">
        <v>14</v>
      </c>
      <c r="B236" s="26"/>
      <c r="C236" s="26"/>
      <c r="D236" s="26"/>
      <c r="E236" s="26"/>
      <c r="F236" s="14">
        <v>296700</v>
      </c>
      <c r="G236" s="14">
        <v>296700</v>
      </c>
      <c r="H236" s="14">
        <v>126300</v>
      </c>
      <c r="I236" s="14">
        <v>26653.47</v>
      </c>
      <c r="J236" s="14">
        <v>24422.01</v>
      </c>
      <c r="K236" s="8">
        <f t="shared" si="10"/>
        <v>0.21103301662707841</v>
      </c>
      <c r="L236" s="8">
        <f t="shared" si="11"/>
        <v>8.9833063700707788E-2</v>
      </c>
    </row>
    <row r="237" spans="1:12" ht="11.1" customHeight="1" outlineLevel="4" x14ac:dyDescent="0.2">
      <c r="A237" s="26" t="s">
        <v>26</v>
      </c>
      <c r="B237" s="26"/>
      <c r="C237" s="26"/>
      <c r="D237" s="26"/>
      <c r="E237" s="26"/>
      <c r="F237" s="14">
        <v>103100</v>
      </c>
      <c r="G237" s="14">
        <v>103100</v>
      </c>
      <c r="H237" s="14">
        <v>40000</v>
      </c>
      <c r="I237" s="14">
        <v>3204.43</v>
      </c>
      <c r="J237" s="14">
        <v>3204.43</v>
      </c>
      <c r="K237" s="8">
        <f t="shared" si="10"/>
        <v>8.0110749999999994E-2</v>
      </c>
      <c r="L237" s="8">
        <f t="shared" si="11"/>
        <v>3.1080795344325896E-2</v>
      </c>
    </row>
    <row r="238" spans="1:12" s="5" customFormat="1" ht="21" customHeight="1" outlineLevel="3" x14ac:dyDescent="0.15">
      <c r="A238" s="25" t="s">
        <v>39</v>
      </c>
      <c r="B238" s="25"/>
      <c r="C238" s="25"/>
      <c r="D238" s="25"/>
      <c r="E238" s="25"/>
      <c r="F238" s="13">
        <v>31392490</v>
      </c>
      <c r="G238" s="13">
        <v>31392490</v>
      </c>
      <c r="H238" s="13">
        <v>9675120</v>
      </c>
      <c r="I238" s="13">
        <v>7916444.0199999996</v>
      </c>
      <c r="J238" s="13">
        <v>7916444.0199999996</v>
      </c>
      <c r="K238" s="7">
        <f t="shared" si="10"/>
        <v>0.81822695945890067</v>
      </c>
      <c r="L238" s="7">
        <f t="shared" si="11"/>
        <v>0.25217636511152824</v>
      </c>
    </row>
    <row r="239" spans="1:12" ht="11.1" customHeight="1" outlineLevel="4" x14ac:dyDescent="0.2">
      <c r="A239" s="26" t="s">
        <v>8</v>
      </c>
      <c r="B239" s="26"/>
      <c r="C239" s="26"/>
      <c r="D239" s="26"/>
      <c r="E239" s="26"/>
      <c r="F239" s="14">
        <v>20457598</v>
      </c>
      <c r="G239" s="14">
        <v>20457598</v>
      </c>
      <c r="H239" s="14">
        <v>5770000</v>
      </c>
      <c r="I239" s="14">
        <v>5726908.4199999999</v>
      </c>
      <c r="J239" s="14">
        <v>5726908.4199999999</v>
      </c>
      <c r="K239" s="8">
        <f t="shared" si="10"/>
        <v>0.99253178856152513</v>
      </c>
      <c r="L239" s="8">
        <f t="shared" si="11"/>
        <v>0.27994041235926131</v>
      </c>
    </row>
    <row r="240" spans="1:12" ht="11.1" customHeight="1" outlineLevel="4" x14ac:dyDescent="0.2">
      <c r="A240" s="26" t="s">
        <v>9</v>
      </c>
      <c r="B240" s="26"/>
      <c r="C240" s="26"/>
      <c r="D240" s="26"/>
      <c r="E240" s="26"/>
      <c r="F240" s="14">
        <v>4500672</v>
      </c>
      <c r="G240" s="14">
        <v>4500672</v>
      </c>
      <c r="H240" s="14">
        <v>1269400</v>
      </c>
      <c r="I240" s="14">
        <v>1244678.53</v>
      </c>
      <c r="J240" s="14">
        <v>1244678.53</v>
      </c>
      <c r="K240" s="8">
        <f t="shared" si="10"/>
        <v>0.98052507483850637</v>
      </c>
      <c r="L240" s="8">
        <f t="shared" si="11"/>
        <v>0.27655393016865037</v>
      </c>
    </row>
    <row r="241" spans="1:12" ht="11.1" customHeight="1" outlineLevel="4" x14ac:dyDescent="0.2">
      <c r="A241" s="26" t="s">
        <v>10</v>
      </c>
      <c r="B241" s="26"/>
      <c r="C241" s="26"/>
      <c r="D241" s="26"/>
      <c r="E241" s="26"/>
      <c r="F241" s="14">
        <v>1800000</v>
      </c>
      <c r="G241" s="14">
        <v>1800000</v>
      </c>
      <c r="H241" s="14">
        <v>750000</v>
      </c>
      <c r="I241" s="14">
        <v>108737</v>
      </c>
      <c r="J241" s="14">
        <v>108737</v>
      </c>
      <c r="K241" s="8">
        <f t="shared" si="10"/>
        <v>0.14498266666666668</v>
      </c>
      <c r="L241" s="8">
        <f t="shared" si="11"/>
        <v>6.0409444444444446E-2</v>
      </c>
    </row>
    <row r="242" spans="1:12" ht="11.1" customHeight="1" outlineLevel="4" x14ac:dyDescent="0.2">
      <c r="A242" s="26" t="s">
        <v>11</v>
      </c>
      <c r="B242" s="26"/>
      <c r="C242" s="26"/>
      <c r="D242" s="26"/>
      <c r="E242" s="26"/>
      <c r="F242" s="14">
        <v>3075000</v>
      </c>
      <c r="G242" s="14">
        <v>3075000</v>
      </c>
      <c r="H242" s="14">
        <v>1135000</v>
      </c>
      <c r="I242" s="14">
        <v>493557.54</v>
      </c>
      <c r="J242" s="14">
        <v>493557.54</v>
      </c>
      <c r="K242" s="8">
        <f t="shared" si="10"/>
        <v>0.43485245814977974</v>
      </c>
      <c r="L242" s="8">
        <f t="shared" si="11"/>
        <v>0.16050651707317073</v>
      </c>
    </row>
    <row r="243" spans="1:12" ht="11.1" customHeight="1" outlineLevel="4" x14ac:dyDescent="0.2">
      <c r="A243" s="26" t="s">
        <v>12</v>
      </c>
      <c r="B243" s="26"/>
      <c r="C243" s="26"/>
      <c r="D243" s="26"/>
      <c r="E243" s="26"/>
      <c r="F243" s="14">
        <v>915220</v>
      </c>
      <c r="G243" s="14">
        <v>915220</v>
      </c>
      <c r="H243" s="14">
        <v>521920</v>
      </c>
      <c r="I243" s="14">
        <v>269392.53000000003</v>
      </c>
      <c r="J243" s="14">
        <v>269392.53000000003</v>
      </c>
      <c r="K243" s="8">
        <f t="shared" si="10"/>
        <v>0.51615674816063772</v>
      </c>
      <c r="L243" s="8">
        <f t="shared" si="11"/>
        <v>0.29434729354690681</v>
      </c>
    </row>
    <row r="244" spans="1:12" ht="11.1" customHeight="1" outlineLevel="4" x14ac:dyDescent="0.2">
      <c r="A244" s="26" t="s">
        <v>13</v>
      </c>
      <c r="B244" s="26"/>
      <c r="C244" s="26"/>
      <c r="D244" s="26"/>
      <c r="E244" s="26"/>
      <c r="F244" s="14">
        <v>82400</v>
      </c>
      <c r="G244" s="14">
        <v>82400</v>
      </c>
      <c r="H244" s="14">
        <v>31200</v>
      </c>
      <c r="I244" s="14">
        <v>7784.5</v>
      </c>
      <c r="J244" s="14">
        <v>7784.5</v>
      </c>
      <c r="K244" s="8">
        <f t="shared" si="10"/>
        <v>0.24950320512820512</v>
      </c>
      <c r="L244" s="8">
        <f t="shared" si="11"/>
        <v>9.4472087378640782E-2</v>
      </c>
    </row>
    <row r="245" spans="1:12" ht="11.1" customHeight="1" outlineLevel="4" x14ac:dyDescent="0.2">
      <c r="A245" s="26" t="s">
        <v>14</v>
      </c>
      <c r="B245" s="26"/>
      <c r="C245" s="26"/>
      <c r="D245" s="26"/>
      <c r="E245" s="26"/>
      <c r="F245" s="14">
        <v>514000</v>
      </c>
      <c r="G245" s="14">
        <v>514000</v>
      </c>
      <c r="H245" s="14">
        <v>176600</v>
      </c>
      <c r="I245" s="14">
        <v>57062.09</v>
      </c>
      <c r="J245" s="14">
        <v>57062.09</v>
      </c>
      <c r="K245" s="8">
        <f t="shared" si="10"/>
        <v>0.32311489241223101</v>
      </c>
      <c r="L245" s="8">
        <f t="shared" si="11"/>
        <v>0.11101573929961089</v>
      </c>
    </row>
    <row r="246" spans="1:12" ht="11.1" customHeight="1" outlineLevel="4" x14ac:dyDescent="0.2">
      <c r="A246" s="26" t="s">
        <v>26</v>
      </c>
      <c r="B246" s="26"/>
      <c r="C246" s="26"/>
      <c r="D246" s="26"/>
      <c r="E246" s="26"/>
      <c r="F246" s="14">
        <v>47600</v>
      </c>
      <c r="G246" s="14">
        <v>47600</v>
      </c>
      <c r="H246" s="14">
        <v>21000</v>
      </c>
      <c r="I246" s="14">
        <v>8323.41</v>
      </c>
      <c r="J246" s="14">
        <v>8323.41</v>
      </c>
      <c r="K246" s="8">
        <f t="shared" si="10"/>
        <v>0.39635285714285712</v>
      </c>
      <c r="L246" s="8">
        <f t="shared" si="11"/>
        <v>0.17486155462184874</v>
      </c>
    </row>
    <row r="247" spans="1:12" ht="16.5" customHeight="1" outlineLevel="2" x14ac:dyDescent="0.2">
      <c r="A247" s="24" t="s">
        <v>53</v>
      </c>
      <c r="B247" s="24"/>
      <c r="C247" s="24"/>
      <c r="D247" s="24"/>
      <c r="E247" s="24"/>
      <c r="F247" s="12">
        <v>98448800</v>
      </c>
      <c r="G247" s="12">
        <v>98948800</v>
      </c>
      <c r="H247" s="12">
        <v>28324242</v>
      </c>
      <c r="I247" s="12">
        <v>26480801.120000001</v>
      </c>
      <c r="J247" s="12">
        <v>26480801.120000001</v>
      </c>
      <c r="K247" s="6">
        <f t="shared" si="10"/>
        <v>0.93491649732409432</v>
      </c>
      <c r="L247" s="6">
        <f t="shared" si="11"/>
        <v>0.2676212457351681</v>
      </c>
    </row>
    <row r="248" spans="1:12" s="5" customFormat="1" ht="27.75" customHeight="1" outlineLevel="3" x14ac:dyDescent="0.15">
      <c r="A248" s="25" t="s">
        <v>25</v>
      </c>
      <c r="B248" s="25"/>
      <c r="C248" s="25"/>
      <c r="D248" s="25"/>
      <c r="E248" s="25"/>
      <c r="F248" s="13">
        <v>74060690</v>
      </c>
      <c r="G248" s="13">
        <v>74280690</v>
      </c>
      <c r="H248" s="13">
        <v>20987392</v>
      </c>
      <c r="I248" s="13">
        <v>19508655.129999999</v>
      </c>
      <c r="J248" s="13">
        <v>19508655.129999999</v>
      </c>
      <c r="K248" s="7">
        <f t="shared" ref="K248:K287" si="12">I248/H248</f>
        <v>0.92954165672418942</v>
      </c>
      <c r="L248" s="7">
        <f t="shared" ref="L248:L287" si="13">I248/G248</f>
        <v>0.2626342745335295</v>
      </c>
    </row>
    <row r="249" spans="1:12" ht="11.1" customHeight="1" outlineLevel="4" x14ac:dyDescent="0.2">
      <c r="A249" s="26" t="s">
        <v>8</v>
      </c>
      <c r="B249" s="26"/>
      <c r="C249" s="26"/>
      <c r="D249" s="26"/>
      <c r="E249" s="26"/>
      <c r="F249" s="14">
        <v>54758444</v>
      </c>
      <c r="G249" s="14">
        <v>54758444</v>
      </c>
      <c r="H249" s="14">
        <v>15772644</v>
      </c>
      <c r="I249" s="14">
        <v>15416423.970000001</v>
      </c>
      <c r="J249" s="14">
        <v>15416423.970000001</v>
      </c>
      <c r="K249" s="8">
        <f t="shared" si="12"/>
        <v>0.97741532554719424</v>
      </c>
      <c r="L249" s="8">
        <f t="shared" si="13"/>
        <v>0.28153509931728521</v>
      </c>
    </row>
    <row r="250" spans="1:12" ht="11.1" customHeight="1" outlineLevel="4" x14ac:dyDescent="0.2">
      <c r="A250" s="26" t="s">
        <v>9</v>
      </c>
      <c r="B250" s="26"/>
      <c r="C250" s="26"/>
      <c r="D250" s="26"/>
      <c r="E250" s="26"/>
      <c r="F250" s="14">
        <v>12047198</v>
      </c>
      <c r="G250" s="14">
        <v>12047198</v>
      </c>
      <c r="H250" s="14">
        <v>3470098</v>
      </c>
      <c r="I250" s="14">
        <v>3345738.38</v>
      </c>
      <c r="J250" s="14">
        <v>3345738.38</v>
      </c>
      <c r="K250" s="8">
        <f t="shared" si="12"/>
        <v>0.96416250492061029</v>
      </c>
      <c r="L250" s="8">
        <f t="shared" si="13"/>
        <v>0.27771921570476388</v>
      </c>
    </row>
    <row r="251" spans="1:12" ht="11.1" customHeight="1" outlineLevel="4" x14ac:dyDescent="0.2">
      <c r="A251" s="26" t="s">
        <v>10</v>
      </c>
      <c r="B251" s="26"/>
      <c r="C251" s="26"/>
      <c r="D251" s="26"/>
      <c r="E251" s="26"/>
      <c r="F251" s="15"/>
      <c r="G251" s="14">
        <v>420000</v>
      </c>
      <c r="H251" s="14">
        <v>210000</v>
      </c>
      <c r="I251" s="14">
        <v>38433.800000000003</v>
      </c>
      <c r="J251" s="14">
        <v>38433.800000000003</v>
      </c>
      <c r="K251" s="8">
        <f t="shared" si="12"/>
        <v>0.18301809523809526</v>
      </c>
      <c r="L251" s="8">
        <f t="shared" si="13"/>
        <v>9.1509047619047629E-2</v>
      </c>
    </row>
    <row r="252" spans="1:12" ht="11.1" customHeight="1" outlineLevel="4" x14ac:dyDescent="0.2">
      <c r="A252" s="26" t="s">
        <v>11</v>
      </c>
      <c r="B252" s="26"/>
      <c r="C252" s="26"/>
      <c r="D252" s="26"/>
      <c r="E252" s="26"/>
      <c r="F252" s="14">
        <v>4585658</v>
      </c>
      <c r="G252" s="14">
        <v>4385658</v>
      </c>
      <c r="H252" s="14">
        <v>74000</v>
      </c>
      <c r="I252" s="14">
        <v>69024.39</v>
      </c>
      <c r="J252" s="14">
        <v>69024.39</v>
      </c>
      <c r="K252" s="8">
        <f t="shared" si="12"/>
        <v>0.93276202702702704</v>
      </c>
      <c r="L252" s="8">
        <f t="shared" si="13"/>
        <v>1.573866224862951E-2</v>
      </c>
    </row>
    <row r="253" spans="1:12" ht="11.1" customHeight="1" outlineLevel="4" x14ac:dyDescent="0.2">
      <c r="A253" s="26" t="s">
        <v>12</v>
      </c>
      <c r="B253" s="26"/>
      <c r="C253" s="26"/>
      <c r="D253" s="26"/>
      <c r="E253" s="26"/>
      <c r="F253" s="14">
        <v>2251700</v>
      </c>
      <c r="G253" s="14">
        <v>2251700</v>
      </c>
      <c r="H253" s="14">
        <v>1321700</v>
      </c>
      <c r="I253" s="14">
        <v>590812.01</v>
      </c>
      <c r="J253" s="14">
        <v>590812.01</v>
      </c>
      <c r="K253" s="8">
        <f t="shared" si="12"/>
        <v>0.44700916244230915</v>
      </c>
      <c r="L253" s="8">
        <f t="shared" si="13"/>
        <v>0.26238486920993026</v>
      </c>
    </row>
    <row r="254" spans="1:12" ht="11.1" customHeight="1" outlineLevel="4" x14ac:dyDescent="0.2">
      <c r="A254" s="26" t="s">
        <v>13</v>
      </c>
      <c r="B254" s="26"/>
      <c r="C254" s="26"/>
      <c r="D254" s="26"/>
      <c r="E254" s="26"/>
      <c r="F254" s="14">
        <v>72600</v>
      </c>
      <c r="G254" s="14">
        <v>72600</v>
      </c>
      <c r="H254" s="14">
        <v>26000</v>
      </c>
      <c r="I254" s="14">
        <v>14765.11</v>
      </c>
      <c r="J254" s="14">
        <v>14765.11</v>
      </c>
      <c r="K254" s="8">
        <f t="shared" si="12"/>
        <v>0.56788884615384616</v>
      </c>
      <c r="L254" s="8">
        <f t="shared" si="13"/>
        <v>0.20337617079889808</v>
      </c>
    </row>
    <row r="255" spans="1:12" ht="11.1" customHeight="1" outlineLevel="4" x14ac:dyDescent="0.2">
      <c r="A255" s="26" t="s">
        <v>14</v>
      </c>
      <c r="B255" s="26"/>
      <c r="C255" s="26"/>
      <c r="D255" s="26"/>
      <c r="E255" s="26"/>
      <c r="F255" s="14">
        <v>327440</v>
      </c>
      <c r="G255" s="14">
        <v>327440</v>
      </c>
      <c r="H255" s="14">
        <v>107000</v>
      </c>
      <c r="I255" s="14">
        <v>33250.910000000003</v>
      </c>
      <c r="J255" s="14">
        <v>33250.910000000003</v>
      </c>
      <c r="K255" s="8">
        <f t="shared" si="12"/>
        <v>0.31075616822429908</v>
      </c>
      <c r="L255" s="8">
        <f t="shared" si="13"/>
        <v>0.10154810041534328</v>
      </c>
    </row>
    <row r="256" spans="1:12" ht="11.1" customHeight="1" outlineLevel="4" x14ac:dyDescent="0.2">
      <c r="A256" s="26" t="s">
        <v>26</v>
      </c>
      <c r="B256" s="26"/>
      <c r="C256" s="26"/>
      <c r="D256" s="26"/>
      <c r="E256" s="26"/>
      <c r="F256" s="14">
        <v>17650</v>
      </c>
      <c r="G256" s="14">
        <v>17650</v>
      </c>
      <c r="H256" s="14">
        <v>5950</v>
      </c>
      <c r="I256" s="16">
        <v>206.56</v>
      </c>
      <c r="J256" s="16">
        <v>206.56</v>
      </c>
      <c r="K256" s="8">
        <f t="shared" si="12"/>
        <v>3.4715966386554623E-2</v>
      </c>
      <c r="L256" s="8">
        <f t="shared" si="13"/>
        <v>1.1703116147308783E-2</v>
      </c>
    </row>
    <row r="257" spans="1:12" s="5" customFormat="1" ht="26.25" customHeight="1" outlineLevel="3" x14ac:dyDescent="0.15">
      <c r="A257" s="25" t="s">
        <v>54</v>
      </c>
      <c r="B257" s="25"/>
      <c r="C257" s="25"/>
      <c r="D257" s="25"/>
      <c r="E257" s="25"/>
      <c r="F257" s="13">
        <v>24388110</v>
      </c>
      <c r="G257" s="13">
        <v>24668110</v>
      </c>
      <c r="H257" s="13">
        <v>7336850</v>
      </c>
      <c r="I257" s="13">
        <v>6972145.9900000002</v>
      </c>
      <c r="J257" s="13">
        <v>6972145.9900000002</v>
      </c>
      <c r="K257" s="7">
        <f t="shared" si="12"/>
        <v>0.95029147249841561</v>
      </c>
      <c r="L257" s="7">
        <f t="shared" si="13"/>
        <v>0.28263802901803181</v>
      </c>
    </row>
    <row r="258" spans="1:12" ht="11.1" customHeight="1" outlineLevel="4" x14ac:dyDescent="0.2">
      <c r="A258" s="26" t="s">
        <v>8</v>
      </c>
      <c r="B258" s="26"/>
      <c r="C258" s="26"/>
      <c r="D258" s="26"/>
      <c r="E258" s="26"/>
      <c r="F258" s="14">
        <v>19122000</v>
      </c>
      <c r="G258" s="14">
        <v>19122000</v>
      </c>
      <c r="H258" s="14">
        <v>5507800</v>
      </c>
      <c r="I258" s="14">
        <v>5449003.4199999999</v>
      </c>
      <c r="J258" s="14">
        <v>5449003.4199999999</v>
      </c>
      <c r="K258" s="8">
        <f t="shared" si="12"/>
        <v>0.989324852028033</v>
      </c>
      <c r="L258" s="8">
        <f t="shared" si="13"/>
        <v>0.28495991109716556</v>
      </c>
    </row>
    <row r="259" spans="1:12" ht="11.1" customHeight="1" outlineLevel="4" x14ac:dyDescent="0.2">
      <c r="A259" s="26" t="s">
        <v>9</v>
      </c>
      <c r="B259" s="26"/>
      <c r="C259" s="26"/>
      <c r="D259" s="26"/>
      <c r="E259" s="26"/>
      <c r="F259" s="14">
        <v>4206500</v>
      </c>
      <c r="G259" s="14">
        <v>4206500</v>
      </c>
      <c r="H259" s="14">
        <v>1211600</v>
      </c>
      <c r="I259" s="14">
        <v>1201531.3700000001</v>
      </c>
      <c r="J259" s="14">
        <v>1201531.3700000001</v>
      </c>
      <c r="K259" s="8">
        <f t="shared" si="12"/>
        <v>0.99168980686695285</v>
      </c>
      <c r="L259" s="8">
        <f t="shared" si="13"/>
        <v>0.28563684060382744</v>
      </c>
    </row>
    <row r="260" spans="1:12" ht="11.1" customHeight="1" outlineLevel="4" x14ac:dyDescent="0.2">
      <c r="A260" s="26" t="s">
        <v>10</v>
      </c>
      <c r="B260" s="26"/>
      <c r="C260" s="26"/>
      <c r="D260" s="26"/>
      <c r="E260" s="26"/>
      <c r="F260" s="15"/>
      <c r="G260" s="14">
        <v>80000</v>
      </c>
      <c r="H260" s="14">
        <v>40000</v>
      </c>
      <c r="I260" s="15"/>
      <c r="J260" s="15"/>
      <c r="K260" s="8">
        <f t="shared" si="12"/>
        <v>0</v>
      </c>
      <c r="L260" s="8">
        <f t="shared" si="13"/>
        <v>0</v>
      </c>
    </row>
    <row r="261" spans="1:12" ht="11.1" customHeight="1" outlineLevel="4" x14ac:dyDescent="0.2">
      <c r="A261" s="26" t="s">
        <v>11</v>
      </c>
      <c r="B261" s="26"/>
      <c r="C261" s="26"/>
      <c r="D261" s="26"/>
      <c r="E261" s="26"/>
      <c r="F261" s="14">
        <v>9500</v>
      </c>
      <c r="G261" s="14">
        <v>209500</v>
      </c>
      <c r="H261" s="14">
        <v>57500</v>
      </c>
      <c r="I261" s="14">
        <v>4160</v>
      </c>
      <c r="J261" s="14">
        <v>4160</v>
      </c>
      <c r="K261" s="8">
        <f t="shared" si="12"/>
        <v>7.2347826086956515E-2</v>
      </c>
      <c r="L261" s="8">
        <f t="shared" si="13"/>
        <v>1.9856801909307876E-2</v>
      </c>
    </row>
    <row r="262" spans="1:12" ht="11.1" customHeight="1" outlineLevel="4" x14ac:dyDescent="0.2">
      <c r="A262" s="26" t="s">
        <v>12</v>
      </c>
      <c r="B262" s="26"/>
      <c r="C262" s="26"/>
      <c r="D262" s="26"/>
      <c r="E262" s="26"/>
      <c r="F262" s="14">
        <v>836000</v>
      </c>
      <c r="G262" s="14">
        <v>836000</v>
      </c>
      <c r="H262" s="14">
        <v>436000</v>
      </c>
      <c r="I262" s="14">
        <v>274466.65999999997</v>
      </c>
      <c r="J262" s="14">
        <v>274466.65999999997</v>
      </c>
      <c r="K262" s="8">
        <f t="shared" si="12"/>
        <v>0.62951068807339439</v>
      </c>
      <c r="L262" s="8">
        <f t="shared" si="13"/>
        <v>0.32830940191387559</v>
      </c>
    </row>
    <row r="263" spans="1:12" ht="11.1" customHeight="1" outlineLevel="4" x14ac:dyDescent="0.2">
      <c r="A263" s="26" t="s">
        <v>13</v>
      </c>
      <c r="B263" s="26"/>
      <c r="C263" s="26"/>
      <c r="D263" s="26"/>
      <c r="E263" s="26"/>
      <c r="F263" s="14">
        <v>43000</v>
      </c>
      <c r="G263" s="14">
        <v>43000</v>
      </c>
      <c r="H263" s="14">
        <v>15000</v>
      </c>
      <c r="I263" s="14">
        <v>12696.99</v>
      </c>
      <c r="J263" s="14">
        <v>12696.99</v>
      </c>
      <c r="K263" s="8">
        <f t="shared" si="12"/>
        <v>0.84646599999999994</v>
      </c>
      <c r="L263" s="8">
        <f t="shared" si="13"/>
        <v>0.29527883720930231</v>
      </c>
    </row>
    <row r="264" spans="1:12" ht="11.1" customHeight="1" outlineLevel="4" x14ac:dyDescent="0.2">
      <c r="A264" s="26" t="s">
        <v>14</v>
      </c>
      <c r="B264" s="26"/>
      <c r="C264" s="26"/>
      <c r="D264" s="26"/>
      <c r="E264" s="26"/>
      <c r="F264" s="14">
        <v>153460</v>
      </c>
      <c r="G264" s="14">
        <v>153460</v>
      </c>
      <c r="H264" s="14">
        <v>63000</v>
      </c>
      <c r="I264" s="14">
        <v>28854.7</v>
      </c>
      <c r="J264" s="14">
        <v>28854.7</v>
      </c>
      <c r="K264" s="8">
        <f t="shared" si="12"/>
        <v>0.45801111111111115</v>
      </c>
      <c r="L264" s="8">
        <f t="shared" si="13"/>
        <v>0.18802749902254659</v>
      </c>
    </row>
    <row r="265" spans="1:12" ht="11.1" customHeight="1" outlineLevel="4" x14ac:dyDescent="0.2">
      <c r="A265" s="26" t="s">
        <v>26</v>
      </c>
      <c r="B265" s="26"/>
      <c r="C265" s="26"/>
      <c r="D265" s="26"/>
      <c r="E265" s="26"/>
      <c r="F265" s="14">
        <v>17650</v>
      </c>
      <c r="G265" s="14">
        <v>17650</v>
      </c>
      <c r="H265" s="14">
        <v>5950</v>
      </c>
      <c r="I265" s="14">
        <v>1432.85</v>
      </c>
      <c r="J265" s="14">
        <v>1432.85</v>
      </c>
      <c r="K265" s="8">
        <f t="shared" si="12"/>
        <v>0.24081512605042016</v>
      </c>
      <c r="L265" s="8">
        <f t="shared" si="13"/>
        <v>8.118130311614731E-2</v>
      </c>
    </row>
    <row r="266" spans="1:12" ht="13.5" customHeight="1" outlineLevel="2" x14ac:dyDescent="0.2">
      <c r="A266" s="24" t="s">
        <v>55</v>
      </c>
      <c r="B266" s="24"/>
      <c r="C266" s="24"/>
      <c r="D266" s="24"/>
      <c r="E266" s="24"/>
      <c r="F266" s="12">
        <v>46651490</v>
      </c>
      <c r="G266" s="12">
        <v>46651490</v>
      </c>
      <c r="H266" s="12">
        <v>14739170</v>
      </c>
      <c r="I266" s="12">
        <v>13019847.380000001</v>
      </c>
      <c r="J266" s="12">
        <v>13016094.140000001</v>
      </c>
      <c r="K266" s="6">
        <f t="shared" si="12"/>
        <v>0.88335010587434715</v>
      </c>
      <c r="L266" s="6">
        <f t="shared" si="13"/>
        <v>0.27908749281105494</v>
      </c>
    </row>
    <row r="267" spans="1:12" s="5" customFormat="1" ht="26.25" customHeight="1" outlineLevel="3" x14ac:dyDescent="0.15">
      <c r="A267" s="25" t="s">
        <v>23</v>
      </c>
      <c r="B267" s="25"/>
      <c r="C267" s="25"/>
      <c r="D267" s="25"/>
      <c r="E267" s="25"/>
      <c r="F267" s="13">
        <v>46651490</v>
      </c>
      <c r="G267" s="13">
        <v>46651490</v>
      </c>
      <c r="H267" s="13">
        <v>14739170</v>
      </c>
      <c r="I267" s="13">
        <v>13019847.380000001</v>
      </c>
      <c r="J267" s="13">
        <v>13016094.140000001</v>
      </c>
      <c r="K267" s="7">
        <f t="shared" si="12"/>
        <v>0.88335010587434715</v>
      </c>
      <c r="L267" s="7">
        <f t="shared" si="13"/>
        <v>0.27908749281105494</v>
      </c>
    </row>
    <row r="268" spans="1:12" ht="11.1" customHeight="1" outlineLevel="4" x14ac:dyDescent="0.2">
      <c r="A268" s="26" t="s">
        <v>8</v>
      </c>
      <c r="B268" s="26"/>
      <c r="C268" s="26"/>
      <c r="D268" s="26"/>
      <c r="E268" s="26"/>
      <c r="F268" s="14">
        <v>33124500</v>
      </c>
      <c r="G268" s="14">
        <v>33124500</v>
      </c>
      <c r="H268" s="14">
        <v>10408500</v>
      </c>
      <c r="I268" s="14">
        <v>9817796.25</v>
      </c>
      <c r="J268" s="14">
        <v>9817796.25</v>
      </c>
      <c r="K268" s="8">
        <f t="shared" si="12"/>
        <v>0.94324794638996978</v>
      </c>
      <c r="L268" s="8">
        <f t="shared" si="13"/>
        <v>0.29639077570982203</v>
      </c>
    </row>
    <row r="269" spans="1:12" ht="11.1" customHeight="1" outlineLevel="4" x14ac:dyDescent="0.2">
      <c r="A269" s="26" t="s">
        <v>9</v>
      </c>
      <c r="B269" s="26"/>
      <c r="C269" s="26"/>
      <c r="D269" s="26"/>
      <c r="E269" s="26"/>
      <c r="F269" s="14">
        <v>7287390</v>
      </c>
      <c r="G269" s="14">
        <v>7287390</v>
      </c>
      <c r="H269" s="14">
        <v>2289870</v>
      </c>
      <c r="I269" s="14">
        <v>2130682.64</v>
      </c>
      <c r="J269" s="14">
        <v>2130682.64</v>
      </c>
      <c r="K269" s="8">
        <f t="shared" si="12"/>
        <v>0.93048192255455553</v>
      </c>
      <c r="L269" s="8">
        <f t="shared" si="13"/>
        <v>0.29237938960313642</v>
      </c>
    </row>
    <row r="270" spans="1:12" ht="11.1" customHeight="1" outlineLevel="4" x14ac:dyDescent="0.2">
      <c r="A270" s="26" t="s">
        <v>10</v>
      </c>
      <c r="B270" s="26"/>
      <c r="C270" s="26"/>
      <c r="D270" s="26"/>
      <c r="E270" s="26"/>
      <c r="F270" s="14">
        <v>1400000</v>
      </c>
      <c r="G270" s="14">
        <v>1400000</v>
      </c>
      <c r="H270" s="14">
        <v>350000</v>
      </c>
      <c r="I270" s="15"/>
      <c r="J270" s="15"/>
      <c r="K270" s="8">
        <f t="shared" si="12"/>
        <v>0</v>
      </c>
      <c r="L270" s="8">
        <f t="shared" si="13"/>
        <v>0</v>
      </c>
    </row>
    <row r="271" spans="1:12" ht="11.1" customHeight="1" outlineLevel="4" x14ac:dyDescent="0.2">
      <c r="A271" s="26" t="s">
        <v>11</v>
      </c>
      <c r="B271" s="26"/>
      <c r="C271" s="26"/>
      <c r="D271" s="26"/>
      <c r="E271" s="26"/>
      <c r="F271" s="14">
        <v>3332400</v>
      </c>
      <c r="G271" s="14">
        <v>3332400</v>
      </c>
      <c r="H271" s="14">
        <v>920000</v>
      </c>
      <c r="I271" s="14">
        <v>610730.09</v>
      </c>
      <c r="J271" s="14">
        <v>610730.09</v>
      </c>
      <c r="K271" s="8">
        <f t="shared" si="12"/>
        <v>0.66383705434782603</v>
      </c>
      <c r="L271" s="8">
        <f t="shared" si="13"/>
        <v>0.18327034269595485</v>
      </c>
    </row>
    <row r="272" spans="1:12" ht="11.1" customHeight="1" outlineLevel="4" x14ac:dyDescent="0.2">
      <c r="A272" s="26" t="s">
        <v>12</v>
      </c>
      <c r="B272" s="26"/>
      <c r="C272" s="26"/>
      <c r="D272" s="26"/>
      <c r="E272" s="26"/>
      <c r="F272" s="14">
        <v>840500</v>
      </c>
      <c r="G272" s="14">
        <v>840500</v>
      </c>
      <c r="H272" s="14">
        <v>490400</v>
      </c>
      <c r="I272" s="14">
        <v>355937.7</v>
      </c>
      <c r="J272" s="14">
        <v>355937.7</v>
      </c>
      <c r="K272" s="8">
        <f t="shared" si="12"/>
        <v>0.72581097063621536</v>
      </c>
      <c r="L272" s="8">
        <f t="shared" si="13"/>
        <v>0.42348328375966687</v>
      </c>
    </row>
    <row r="273" spans="1:12" ht="11.1" customHeight="1" outlineLevel="4" x14ac:dyDescent="0.2">
      <c r="A273" s="26" t="s">
        <v>13</v>
      </c>
      <c r="B273" s="26"/>
      <c r="C273" s="26"/>
      <c r="D273" s="26"/>
      <c r="E273" s="26"/>
      <c r="F273" s="14">
        <v>64500</v>
      </c>
      <c r="G273" s="14">
        <v>64500</v>
      </c>
      <c r="H273" s="14">
        <v>23800</v>
      </c>
      <c r="I273" s="14">
        <v>9478.35</v>
      </c>
      <c r="J273" s="14">
        <v>9478.35</v>
      </c>
      <c r="K273" s="8">
        <f t="shared" si="12"/>
        <v>0.39824999999999999</v>
      </c>
      <c r="L273" s="8">
        <f t="shared" si="13"/>
        <v>0.14695116279069767</v>
      </c>
    </row>
    <row r="274" spans="1:12" ht="11.1" customHeight="1" outlineLevel="4" x14ac:dyDescent="0.2">
      <c r="A274" s="26" t="s">
        <v>14</v>
      </c>
      <c r="B274" s="26"/>
      <c r="C274" s="26"/>
      <c r="D274" s="26"/>
      <c r="E274" s="26"/>
      <c r="F274" s="14">
        <v>507700</v>
      </c>
      <c r="G274" s="14">
        <v>507700</v>
      </c>
      <c r="H274" s="14">
        <v>222600</v>
      </c>
      <c r="I274" s="14">
        <v>91452.43</v>
      </c>
      <c r="J274" s="14">
        <v>87699.19</v>
      </c>
      <c r="K274" s="8">
        <f t="shared" si="12"/>
        <v>0.41083751123090745</v>
      </c>
      <c r="L274" s="8">
        <f t="shared" si="13"/>
        <v>0.18013084498719714</v>
      </c>
    </row>
    <row r="275" spans="1:12" ht="11.1" customHeight="1" outlineLevel="4" x14ac:dyDescent="0.2">
      <c r="A275" s="26" t="s">
        <v>26</v>
      </c>
      <c r="B275" s="26"/>
      <c r="C275" s="26"/>
      <c r="D275" s="26"/>
      <c r="E275" s="26"/>
      <c r="F275" s="14">
        <v>94500</v>
      </c>
      <c r="G275" s="14">
        <v>94500</v>
      </c>
      <c r="H275" s="14">
        <v>34000</v>
      </c>
      <c r="I275" s="14">
        <v>3769.92</v>
      </c>
      <c r="J275" s="14">
        <v>3769.92</v>
      </c>
      <c r="K275" s="8">
        <f t="shared" si="12"/>
        <v>0.11088000000000001</v>
      </c>
      <c r="L275" s="8">
        <f t="shared" si="13"/>
        <v>3.9893333333333336E-2</v>
      </c>
    </row>
    <row r="276" spans="1:12" s="3" customFormat="1" ht="15" customHeight="1" outlineLevel="2" x14ac:dyDescent="0.2">
      <c r="A276" s="28" t="s">
        <v>56</v>
      </c>
      <c r="B276" s="28"/>
      <c r="C276" s="28"/>
      <c r="D276" s="28"/>
      <c r="E276" s="28"/>
      <c r="F276" s="12">
        <v>79640</v>
      </c>
      <c r="G276" s="12">
        <v>79640</v>
      </c>
      <c r="H276" s="12">
        <v>19910</v>
      </c>
      <c r="I276" s="12">
        <v>19910</v>
      </c>
      <c r="J276" s="12">
        <v>19910</v>
      </c>
      <c r="K276" s="6">
        <f t="shared" si="12"/>
        <v>1</v>
      </c>
      <c r="L276" s="6">
        <f t="shared" si="13"/>
        <v>0.25</v>
      </c>
    </row>
    <row r="277" spans="1:12" s="5" customFormat="1" ht="25.5" customHeight="1" outlineLevel="3" x14ac:dyDescent="0.15">
      <c r="A277" s="25" t="s">
        <v>23</v>
      </c>
      <c r="B277" s="25"/>
      <c r="C277" s="25"/>
      <c r="D277" s="25"/>
      <c r="E277" s="25"/>
      <c r="F277" s="13">
        <v>79640</v>
      </c>
      <c r="G277" s="13">
        <v>79640</v>
      </c>
      <c r="H277" s="13">
        <v>19910</v>
      </c>
      <c r="I277" s="13">
        <v>19910</v>
      </c>
      <c r="J277" s="13">
        <v>19910</v>
      </c>
      <c r="K277" s="7">
        <f t="shared" si="12"/>
        <v>1</v>
      </c>
      <c r="L277" s="7">
        <f t="shared" si="13"/>
        <v>0.25</v>
      </c>
    </row>
    <row r="278" spans="1:12" ht="11.1" customHeight="1" outlineLevel="4" x14ac:dyDescent="0.2">
      <c r="A278" s="26" t="s">
        <v>57</v>
      </c>
      <c r="B278" s="26"/>
      <c r="C278" s="26"/>
      <c r="D278" s="26"/>
      <c r="E278" s="26"/>
      <c r="F278" s="14">
        <v>79640</v>
      </c>
      <c r="G278" s="14">
        <v>79640</v>
      </c>
      <c r="H278" s="14">
        <v>19910</v>
      </c>
      <c r="I278" s="14">
        <v>19910</v>
      </c>
      <c r="J278" s="14">
        <v>19910</v>
      </c>
      <c r="K278" s="8">
        <f t="shared" si="12"/>
        <v>1</v>
      </c>
      <c r="L278" s="8">
        <f t="shared" si="13"/>
        <v>0.25</v>
      </c>
    </row>
    <row r="279" spans="1:12" ht="27" customHeight="1" outlineLevel="2" x14ac:dyDescent="0.2">
      <c r="A279" s="24" t="s">
        <v>58</v>
      </c>
      <c r="B279" s="24"/>
      <c r="C279" s="24"/>
      <c r="D279" s="24"/>
      <c r="E279" s="24"/>
      <c r="F279" s="12">
        <v>7918954</v>
      </c>
      <c r="G279" s="12">
        <v>10677854</v>
      </c>
      <c r="H279" s="12">
        <v>3361820</v>
      </c>
      <c r="I279" s="12">
        <v>2305681.7999999998</v>
      </c>
      <c r="J279" s="12">
        <v>2260971.06</v>
      </c>
      <c r="K279" s="6">
        <f t="shared" si="12"/>
        <v>0.68584332296196693</v>
      </c>
      <c r="L279" s="6">
        <f t="shared" si="13"/>
        <v>0.21593119741101535</v>
      </c>
    </row>
    <row r="280" spans="1:12" s="5" customFormat="1" ht="18.75" customHeight="1" outlineLevel="3" x14ac:dyDescent="0.15">
      <c r="A280" s="25" t="s">
        <v>59</v>
      </c>
      <c r="B280" s="25"/>
      <c r="C280" s="25"/>
      <c r="D280" s="25"/>
      <c r="E280" s="25"/>
      <c r="F280" s="13">
        <v>3181774</v>
      </c>
      <c r="G280" s="13">
        <v>4165880</v>
      </c>
      <c r="H280" s="13">
        <v>1304320</v>
      </c>
      <c r="I280" s="13">
        <v>922881.75</v>
      </c>
      <c r="J280" s="13">
        <v>921231.75</v>
      </c>
      <c r="K280" s="7">
        <f t="shared" si="12"/>
        <v>0.70755776956575078</v>
      </c>
      <c r="L280" s="7">
        <f t="shared" si="13"/>
        <v>0.22153344551451315</v>
      </c>
    </row>
    <row r="281" spans="1:12" ht="11.1" customHeight="1" outlineLevel="4" x14ac:dyDescent="0.2">
      <c r="A281" s="26" t="s">
        <v>8</v>
      </c>
      <c r="B281" s="26"/>
      <c r="C281" s="26"/>
      <c r="D281" s="26"/>
      <c r="E281" s="26"/>
      <c r="F281" s="14">
        <v>2021700</v>
      </c>
      <c r="G281" s="14">
        <v>2943104</v>
      </c>
      <c r="H281" s="14">
        <v>816000</v>
      </c>
      <c r="I281" s="14">
        <v>710154.4</v>
      </c>
      <c r="J281" s="14">
        <v>710154.4</v>
      </c>
      <c r="K281" s="8">
        <f t="shared" si="12"/>
        <v>0.87028725490196079</v>
      </c>
      <c r="L281" s="8">
        <f t="shared" si="13"/>
        <v>0.24129436132736051</v>
      </c>
    </row>
    <row r="282" spans="1:12" ht="11.1" customHeight="1" outlineLevel="4" x14ac:dyDescent="0.2">
      <c r="A282" s="26" t="s">
        <v>9</v>
      </c>
      <c r="B282" s="26"/>
      <c r="C282" s="26"/>
      <c r="D282" s="26"/>
      <c r="E282" s="26"/>
      <c r="F282" s="14">
        <v>444774</v>
      </c>
      <c r="G282" s="14">
        <v>647476</v>
      </c>
      <c r="H282" s="14">
        <v>179520</v>
      </c>
      <c r="I282" s="14">
        <v>159618.35</v>
      </c>
      <c r="J282" s="14">
        <v>159618.35</v>
      </c>
      <c r="K282" s="8">
        <f t="shared" si="12"/>
        <v>0.88913965017825314</v>
      </c>
      <c r="L282" s="8">
        <f t="shared" si="13"/>
        <v>0.24652396382259728</v>
      </c>
    </row>
    <row r="283" spans="1:12" ht="11.1" customHeight="1" outlineLevel="4" x14ac:dyDescent="0.2">
      <c r="A283" s="26" t="s">
        <v>10</v>
      </c>
      <c r="B283" s="26"/>
      <c r="C283" s="26"/>
      <c r="D283" s="26"/>
      <c r="E283" s="26"/>
      <c r="F283" s="14">
        <v>200000</v>
      </c>
      <c r="G283" s="14">
        <v>200000</v>
      </c>
      <c r="H283" s="14">
        <v>120000</v>
      </c>
      <c r="I283" s="14">
        <v>20407</v>
      </c>
      <c r="J283" s="14">
        <v>18757</v>
      </c>
      <c r="K283" s="8">
        <f t="shared" si="12"/>
        <v>0.17005833333333334</v>
      </c>
      <c r="L283" s="8">
        <f t="shared" si="13"/>
        <v>0.102035</v>
      </c>
    </row>
    <row r="284" spans="1:12" ht="11.1" customHeight="1" outlineLevel="4" x14ac:dyDescent="0.2">
      <c r="A284" s="26" t="s">
        <v>11</v>
      </c>
      <c r="B284" s="26"/>
      <c r="C284" s="26"/>
      <c r="D284" s="26"/>
      <c r="E284" s="26"/>
      <c r="F284" s="14">
        <v>300000</v>
      </c>
      <c r="G284" s="14">
        <v>160000</v>
      </c>
      <c r="H284" s="14">
        <v>80000</v>
      </c>
      <c r="I284" s="14">
        <v>32702</v>
      </c>
      <c r="J284" s="14">
        <v>32702</v>
      </c>
      <c r="K284" s="8">
        <f t="shared" si="12"/>
        <v>0.408775</v>
      </c>
      <c r="L284" s="8">
        <f t="shared" si="13"/>
        <v>0.2043875</v>
      </c>
    </row>
    <row r="285" spans="1:12" ht="11.1" customHeight="1" outlineLevel="4" x14ac:dyDescent="0.2">
      <c r="A285" s="26" t="s">
        <v>12</v>
      </c>
      <c r="B285" s="26"/>
      <c r="C285" s="26"/>
      <c r="D285" s="26"/>
      <c r="E285" s="26"/>
      <c r="F285" s="14">
        <v>129000</v>
      </c>
      <c r="G285" s="14">
        <v>129000</v>
      </c>
      <c r="H285" s="14">
        <v>74400</v>
      </c>
      <c r="I285" s="15"/>
      <c r="J285" s="15"/>
      <c r="K285" s="8">
        <f t="shared" si="12"/>
        <v>0</v>
      </c>
      <c r="L285" s="8">
        <f t="shared" si="13"/>
        <v>0</v>
      </c>
    </row>
    <row r="286" spans="1:12" ht="11.1" customHeight="1" outlineLevel="4" x14ac:dyDescent="0.2">
      <c r="A286" s="26" t="s">
        <v>13</v>
      </c>
      <c r="B286" s="26"/>
      <c r="C286" s="26"/>
      <c r="D286" s="26"/>
      <c r="E286" s="26"/>
      <c r="F286" s="14">
        <v>17500</v>
      </c>
      <c r="G286" s="14">
        <v>17500</v>
      </c>
      <c r="H286" s="14">
        <v>5900</v>
      </c>
      <c r="I286" s="15"/>
      <c r="J286" s="15"/>
      <c r="K286" s="8">
        <f t="shared" si="12"/>
        <v>0</v>
      </c>
      <c r="L286" s="8">
        <f t="shared" si="13"/>
        <v>0</v>
      </c>
    </row>
    <row r="287" spans="1:12" ht="11.1" customHeight="1" outlineLevel="4" x14ac:dyDescent="0.2">
      <c r="A287" s="26" t="s">
        <v>14</v>
      </c>
      <c r="B287" s="26"/>
      <c r="C287" s="26"/>
      <c r="D287" s="26"/>
      <c r="E287" s="26"/>
      <c r="F287" s="14">
        <v>68800</v>
      </c>
      <c r="G287" s="14">
        <v>68800</v>
      </c>
      <c r="H287" s="14">
        <v>28500</v>
      </c>
      <c r="I287" s="15"/>
      <c r="J287" s="15"/>
      <c r="K287" s="8">
        <f t="shared" si="12"/>
        <v>0</v>
      </c>
      <c r="L287" s="8">
        <f t="shared" si="13"/>
        <v>0</v>
      </c>
    </row>
    <row r="288" spans="1:12" s="5" customFormat="1" ht="19.5" customHeight="1" outlineLevel="3" x14ac:dyDescent="0.15">
      <c r="A288" s="25" t="s">
        <v>60</v>
      </c>
      <c r="B288" s="25"/>
      <c r="C288" s="25"/>
      <c r="D288" s="25"/>
      <c r="E288" s="25"/>
      <c r="F288" s="13">
        <v>4737180</v>
      </c>
      <c r="G288" s="13">
        <v>6511974</v>
      </c>
      <c r="H288" s="13">
        <v>2057500</v>
      </c>
      <c r="I288" s="13">
        <v>1382800.05</v>
      </c>
      <c r="J288" s="13">
        <v>1339739.31</v>
      </c>
      <c r="K288" s="7">
        <f t="shared" ref="K288:K326" si="14">I288/H288</f>
        <v>0.67207778857837186</v>
      </c>
      <c r="L288" s="7">
        <f t="shared" ref="L288:L326" si="15">I288/G288</f>
        <v>0.21234729284852796</v>
      </c>
    </row>
    <row r="289" spans="1:12" ht="11.1" customHeight="1" outlineLevel="4" x14ac:dyDescent="0.2">
      <c r="A289" s="26" t="s">
        <v>8</v>
      </c>
      <c r="B289" s="26"/>
      <c r="C289" s="26"/>
      <c r="D289" s="26"/>
      <c r="E289" s="26"/>
      <c r="F289" s="14">
        <v>2679000</v>
      </c>
      <c r="G289" s="14">
        <v>4019000</v>
      </c>
      <c r="H289" s="14">
        <v>1200000</v>
      </c>
      <c r="I289" s="14">
        <v>1035086.61</v>
      </c>
      <c r="J289" s="14">
        <v>1035086.61</v>
      </c>
      <c r="K289" s="8">
        <f t="shared" si="14"/>
        <v>0.86257217499999994</v>
      </c>
      <c r="L289" s="8">
        <f t="shared" si="15"/>
        <v>0.25754829808410051</v>
      </c>
    </row>
    <row r="290" spans="1:12" ht="11.1" customHeight="1" outlineLevel="4" x14ac:dyDescent="0.2">
      <c r="A290" s="26" t="s">
        <v>9</v>
      </c>
      <c r="B290" s="26"/>
      <c r="C290" s="26"/>
      <c r="D290" s="26"/>
      <c r="E290" s="26"/>
      <c r="F290" s="14">
        <v>589380</v>
      </c>
      <c r="G290" s="14">
        <v>884174</v>
      </c>
      <c r="H290" s="14">
        <v>264000</v>
      </c>
      <c r="I290" s="14">
        <v>231013.38</v>
      </c>
      <c r="J290" s="14">
        <v>231013.38</v>
      </c>
      <c r="K290" s="8">
        <f t="shared" si="14"/>
        <v>0.8750506818181818</v>
      </c>
      <c r="L290" s="8">
        <f t="shared" si="15"/>
        <v>0.26127592532691529</v>
      </c>
    </row>
    <row r="291" spans="1:12" ht="11.1" customHeight="1" outlineLevel="4" x14ac:dyDescent="0.2">
      <c r="A291" s="26" t="s">
        <v>10</v>
      </c>
      <c r="B291" s="26"/>
      <c r="C291" s="26"/>
      <c r="D291" s="26"/>
      <c r="E291" s="26"/>
      <c r="F291" s="14">
        <v>300000</v>
      </c>
      <c r="G291" s="14">
        <v>300000</v>
      </c>
      <c r="H291" s="14">
        <v>200000</v>
      </c>
      <c r="I291" s="14">
        <v>43060.74</v>
      </c>
      <c r="J291" s="15"/>
      <c r="K291" s="8">
        <f t="shared" si="14"/>
        <v>0.21530369999999999</v>
      </c>
      <c r="L291" s="8">
        <f t="shared" si="15"/>
        <v>0.14353579999999999</v>
      </c>
    </row>
    <row r="292" spans="1:12" ht="11.1" customHeight="1" outlineLevel="4" x14ac:dyDescent="0.2">
      <c r="A292" s="26" t="s">
        <v>11</v>
      </c>
      <c r="B292" s="26"/>
      <c r="C292" s="26"/>
      <c r="D292" s="26"/>
      <c r="E292" s="26"/>
      <c r="F292" s="14">
        <v>800000</v>
      </c>
      <c r="G292" s="14">
        <v>940000</v>
      </c>
      <c r="H292" s="14">
        <v>200000</v>
      </c>
      <c r="I292" s="14">
        <v>24530.65</v>
      </c>
      <c r="J292" s="14">
        <v>24530.65</v>
      </c>
      <c r="K292" s="8">
        <f t="shared" si="14"/>
        <v>0.12265325000000001</v>
      </c>
      <c r="L292" s="8">
        <f t="shared" si="15"/>
        <v>2.6096436170212768E-2</v>
      </c>
    </row>
    <row r="293" spans="1:12" ht="11.1" customHeight="1" outlineLevel="4" x14ac:dyDescent="0.2">
      <c r="A293" s="26" t="s">
        <v>12</v>
      </c>
      <c r="B293" s="26"/>
      <c r="C293" s="26"/>
      <c r="D293" s="26"/>
      <c r="E293" s="26"/>
      <c r="F293" s="14">
        <v>207400</v>
      </c>
      <c r="G293" s="14">
        <v>207400</v>
      </c>
      <c r="H293" s="14">
        <v>126100</v>
      </c>
      <c r="I293" s="14">
        <v>41560.97</v>
      </c>
      <c r="J293" s="14">
        <v>41560.97</v>
      </c>
      <c r="K293" s="8">
        <f t="shared" si="14"/>
        <v>0.32958739095955591</v>
      </c>
      <c r="L293" s="8">
        <f t="shared" si="15"/>
        <v>0.20039040501446481</v>
      </c>
    </row>
    <row r="294" spans="1:12" ht="11.1" customHeight="1" outlineLevel="4" x14ac:dyDescent="0.2">
      <c r="A294" s="26" t="s">
        <v>13</v>
      </c>
      <c r="B294" s="26"/>
      <c r="C294" s="26"/>
      <c r="D294" s="26"/>
      <c r="E294" s="26"/>
      <c r="F294" s="14">
        <v>39400</v>
      </c>
      <c r="G294" s="14">
        <v>39400</v>
      </c>
      <c r="H294" s="14">
        <v>14900</v>
      </c>
      <c r="I294" s="14">
        <v>1837.38</v>
      </c>
      <c r="J294" s="14">
        <v>1837.38</v>
      </c>
      <c r="K294" s="8">
        <f t="shared" si="14"/>
        <v>0.12331409395973156</v>
      </c>
      <c r="L294" s="8">
        <f t="shared" si="15"/>
        <v>4.6634010152284265E-2</v>
      </c>
    </row>
    <row r="295" spans="1:12" ht="11.1" customHeight="1" outlineLevel="4" x14ac:dyDescent="0.2">
      <c r="A295" s="26" t="s">
        <v>14</v>
      </c>
      <c r="B295" s="26"/>
      <c r="C295" s="26"/>
      <c r="D295" s="26"/>
      <c r="E295" s="26"/>
      <c r="F295" s="14">
        <v>122000</v>
      </c>
      <c r="G295" s="14">
        <v>122000</v>
      </c>
      <c r="H295" s="14">
        <v>52500</v>
      </c>
      <c r="I295" s="14">
        <v>5710.32</v>
      </c>
      <c r="J295" s="14">
        <v>5710.32</v>
      </c>
      <c r="K295" s="8">
        <f t="shared" si="14"/>
        <v>0.10876799999999999</v>
      </c>
      <c r="L295" s="8">
        <f t="shared" si="15"/>
        <v>4.6805901639344262E-2</v>
      </c>
    </row>
    <row r="296" spans="1:12" ht="25.5" customHeight="1" outlineLevel="2" x14ac:dyDescent="0.2">
      <c r="A296" s="24" t="s">
        <v>61</v>
      </c>
      <c r="B296" s="24"/>
      <c r="C296" s="24"/>
      <c r="D296" s="24"/>
      <c r="E296" s="24"/>
      <c r="F296" s="12">
        <v>2653000</v>
      </c>
      <c r="G296" s="12">
        <v>2653000</v>
      </c>
      <c r="H296" s="12">
        <v>827200</v>
      </c>
      <c r="I296" s="12">
        <v>827200</v>
      </c>
      <c r="J296" s="12">
        <v>827200</v>
      </c>
      <c r="K296" s="6">
        <f t="shared" si="14"/>
        <v>1</v>
      </c>
      <c r="L296" s="6">
        <f t="shared" si="15"/>
        <v>0.31179796456841313</v>
      </c>
    </row>
    <row r="297" spans="1:12" s="5" customFormat="1" ht="16.5" customHeight="1" outlineLevel="3" x14ac:dyDescent="0.15">
      <c r="A297" s="25" t="s">
        <v>59</v>
      </c>
      <c r="B297" s="25"/>
      <c r="C297" s="25"/>
      <c r="D297" s="25"/>
      <c r="E297" s="25"/>
      <c r="F297" s="13">
        <v>972782</v>
      </c>
      <c r="G297" s="13">
        <v>972782</v>
      </c>
      <c r="H297" s="13">
        <v>303302</v>
      </c>
      <c r="I297" s="13">
        <v>303302</v>
      </c>
      <c r="J297" s="13">
        <v>303302</v>
      </c>
      <c r="K297" s="7">
        <f t="shared" si="14"/>
        <v>1</v>
      </c>
      <c r="L297" s="7">
        <f t="shared" si="15"/>
        <v>0.31178825266092508</v>
      </c>
    </row>
    <row r="298" spans="1:12" ht="11.1" customHeight="1" outlineLevel="4" x14ac:dyDescent="0.2">
      <c r="A298" s="26" t="s">
        <v>8</v>
      </c>
      <c r="B298" s="26"/>
      <c r="C298" s="26"/>
      <c r="D298" s="26"/>
      <c r="E298" s="26"/>
      <c r="F298" s="14">
        <v>797300</v>
      </c>
      <c r="G298" s="14">
        <v>797300</v>
      </c>
      <c r="H298" s="14">
        <v>248607</v>
      </c>
      <c r="I298" s="14">
        <v>248607</v>
      </c>
      <c r="J298" s="14">
        <v>248607</v>
      </c>
      <c r="K298" s="8">
        <f t="shared" si="14"/>
        <v>1</v>
      </c>
      <c r="L298" s="8">
        <f t="shared" si="15"/>
        <v>0.31181111250470339</v>
      </c>
    </row>
    <row r="299" spans="1:12" ht="11.1" customHeight="1" outlineLevel="4" x14ac:dyDescent="0.2">
      <c r="A299" s="26" t="s">
        <v>9</v>
      </c>
      <c r="B299" s="26"/>
      <c r="C299" s="26"/>
      <c r="D299" s="26"/>
      <c r="E299" s="26"/>
      <c r="F299" s="14">
        <v>175482</v>
      </c>
      <c r="G299" s="14">
        <v>175482</v>
      </c>
      <c r="H299" s="14">
        <v>54695</v>
      </c>
      <c r="I299" s="14">
        <v>54695</v>
      </c>
      <c r="J299" s="14">
        <v>54695</v>
      </c>
      <c r="K299" s="8">
        <f t="shared" si="14"/>
        <v>1</v>
      </c>
      <c r="L299" s="8">
        <f t="shared" si="15"/>
        <v>0.31168438928209163</v>
      </c>
    </row>
    <row r="300" spans="1:12" s="5" customFormat="1" ht="18" customHeight="1" outlineLevel="3" x14ac:dyDescent="0.15">
      <c r="A300" s="25" t="s">
        <v>60</v>
      </c>
      <c r="B300" s="25"/>
      <c r="C300" s="25"/>
      <c r="D300" s="25"/>
      <c r="E300" s="25"/>
      <c r="F300" s="13">
        <v>1680218</v>
      </c>
      <c r="G300" s="13">
        <v>1680218</v>
      </c>
      <c r="H300" s="13">
        <v>523898</v>
      </c>
      <c r="I300" s="13">
        <v>523898</v>
      </c>
      <c r="J300" s="13">
        <v>523898</v>
      </c>
      <c r="K300" s="7">
        <f t="shared" si="14"/>
        <v>1</v>
      </c>
      <c r="L300" s="7">
        <f t="shared" si="15"/>
        <v>0.31180358739163611</v>
      </c>
    </row>
    <row r="301" spans="1:12" ht="11.1" customHeight="1" outlineLevel="4" x14ac:dyDescent="0.2">
      <c r="A301" s="26" t="s">
        <v>8</v>
      </c>
      <c r="B301" s="26"/>
      <c r="C301" s="26"/>
      <c r="D301" s="26"/>
      <c r="E301" s="26"/>
      <c r="F301" s="14">
        <v>1377200</v>
      </c>
      <c r="G301" s="14">
        <v>1377200</v>
      </c>
      <c r="H301" s="14">
        <v>429425</v>
      </c>
      <c r="I301" s="14">
        <v>429425</v>
      </c>
      <c r="J301" s="14">
        <v>429425</v>
      </c>
      <c r="K301" s="8">
        <f t="shared" si="14"/>
        <v>1</v>
      </c>
      <c r="L301" s="8">
        <f t="shared" si="15"/>
        <v>0.31181019459773451</v>
      </c>
    </row>
    <row r="302" spans="1:12" ht="11.1" customHeight="1" outlineLevel="4" x14ac:dyDescent="0.2">
      <c r="A302" s="26" t="s">
        <v>9</v>
      </c>
      <c r="B302" s="26"/>
      <c r="C302" s="26"/>
      <c r="D302" s="26"/>
      <c r="E302" s="26"/>
      <c r="F302" s="14">
        <v>303018</v>
      </c>
      <c r="G302" s="14">
        <v>303018</v>
      </c>
      <c r="H302" s="14">
        <v>94473</v>
      </c>
      <c r="I302" s="14">
        <v>94473</v>
      </c>
      <c r="J302" s="14">
        <v>94473</v>
      </c>
      <c r="K302" s="8">
        <f t="shared" si="14"/>
        <v>1</v>
      </c>
      <c r="L302" s="8">
        <f t="shared" si="15"/>
        <v>0.31177355800645506</v>
      </c>
    </row>
    <row r="303" spans="1:12" ht="39" customHeight="1" outlineLevel="2" x14ac:dyDescent="0.2">
      <c r="A303" s="24" t="s">
        <v>62</v>
      </c>
      <c r="B303" s="24"/>
      <c r="C303" s="24"/>
      <c r="D303" s="24"/>
      <c r="E303" s="24"/>
      <c r="F303" s="17"/>
      <c r="G303" s="12">
        <v>3023700</v>
      </c>
      <c r="H303" s="12">
        <v>988300</v>
      </c>
      <c r="I303" s="12">
        <v>403622.54</v>
      </c>
      <c r="J303" s="12">
        <v>403622.54</v>
      </c>
      <c r="K303" s="6">
        <f t="shared" si="14"/>
        <v>0.40840082970757863</v>
      </c>
      <c r="L303" s="6">
        <f t="shared" si="15"/>
        <v>0.13348630485828619</v>
      </c>
    </row>
    <row r="304" spans="1:12" s="5" customFormat="1" ht="48" customHeight="1" outlineLevel="3" x14ac:dyDescent="0.15">
      <c r="A304" s="25" t="s">
        <v>32</v>
      </c>
      <c r="B304" s="25"/>
      <c r="C304" s="25"/>
      <c r="D304" s="25"/>
      <c r="E304" s="25"/>
      <c r="F304" s="21"/>
      <c r="G304" s="13">
        <v>13664</v>
      </c>
      <c r="H304" s="13">
        <v>5664</v>
      </c>
      <c r="I304" s="13">
        <v>2879.94</v>
      </c>
      <c r="J304" s="13">
        <v>2879.94</v>
      </c>
      <c r="K304" s="7">
        <f t="shared" si="14"/>
        <v>0.5084639830508475</v>
      </c>
      <c r="L304" s="7">
        <f t="shared" si="15"/>
        <v>0.21076844262295083</v>
      </c>
    </row>
    <row r="305" spans="1:12" ht="11.1" customHeight="1" outlineLevel="4" x14ac:dyDescent="0.2">
      <c r="A305" s="26" t="s">
        <v>8</v>
      </c>
      <c r="B305" s="26"/>
      <c r="C305" s="26"/>
      <c r="D305" s="26"/>
      <c r="E305" s="26"/>
      <c r="F305" s="15"/>
      <c r="G305" s="14">
        <v>9228</v>
      </c>
      <c r="H305" s="14">
        <v>2682</v>
      </c>
      <c r="I305" s="14">
        <v>2360.6</v>
      </c>
      <c r="J305" s="14">
        <v>2360.6</v>
      </c>
      <c r="K305" s="8">
        <f t="shared" si="14"/>
        <v>0.88016405667412378</v>
      </c>
      <c r="L305" s="8">
        <f t="shared" si="15"/>
        <v>0.25580840918942349</v>
      </c>
    </row>
    <row r="306" spans="1:12" ht="11.1" customHeight="1" outlineLevel="4" x14ac:dyDescent="0.2">
      <c r="A306" s="26" t="s">
        <v>9</v>
      </c>
      <c r="B306" s="26"/>
      <c r="C306" s="26"/>
      <c r="D306" s="26"/>
      <c r="E306" s="26"/>
      <c r="F306" s="15"/>
      <c r="G306" s="14">
        <v>2052</v>
      </c>
      <c r="H306" s="16">
        <v>598</v>
      </c>
      <c r="I306" s="16">
        <v>519.34</v>
      </c>
      <c r="J306" s="16">
        <v>519.34</v>
      </c>
      <c r="K306" s="8">
        <f t="shared" si="14"/>
        <v>0.86846153846153851</v>
      </c>
      <c r="L306" s="8">
        <f t="shared" si="15"/>
        <v>0.25308966861598442</v>
      </c>
    </row>
    <row r="307" spans="1:12" ht="11.1" customHeight="1" outlineLevel="4" x14ac:dyDescent="0.2">
      <c r="A307" s="26" t="s">
        <v>10</v>
      </c>
      <c r="B307" s="26"/>
      <c r="C307" s="26"/>
      <c r="D307" s="26"/>
      <c r="E307" s="26"/>
      <c r="F307" s="15"/>
      <c r="G307" s="14">
        <v>2384</v>
      </c>
      <c r="H307" s="14">
        <v>2384</v>
      </c>
      <c r="I307" s="15"/>
      <c r="J307" s="15"/>
      <c r="K307" s="8">
        <f t="shared" si="14"/>
        <v>0</v>
      </c>
      <c r="L307" s="8">
        <f t="shared" si="15"/>
        <v>0</v>
      </c>
    </row>
    <row r="308" spans="1:12" s="5" customFormat="1" ht="27" customHeight="1" outlineLevel="3" x14ac:dyDescent="0.15">
      <c r="A308" s="25" t="s">
        <v>36</v>
      </c>
      <c r="B308" s="25"/>
      <c r="C308" s="25"/>
      <c r="D308" s="25"/>
      <c r="E308" s="25"/>
      <c r="F308" s="21"/>
      <c r="G308" s="13">
        <v>54733</v>
      </c>
      <c r="H308" s="13">
        <v>30989</v>
      </c>
      <c r="I308" s="21"/>
      <c r="J308" s="21"/>
      <c r="K308" s="7">
        <f t="shared" si="14"/>
        <v>0</v>
      </c>
      <c r="L308" s="7">
        <f t="shared" si="15"/>
        <v>0</v>
      </c>
    </row>
    <row r="309" spans="1:12" ht="11.1" customHeight="1" outlineLevel="4" x14ac:dyDescent="0.2">
      <c r="A309" s="26" t="s">
        <v>8</v>
      </c>
      <c r="B309" s="26"/>
      <c r="C309" s="26"/>
      <c r="D309" s="26"/>
      <c r="E309" s="26"/>
      <c r="F309" s="15"/>
      <c r="G309" s="14">
        <v>29190</v>
      </c>
      <c r="H309" s="14">
        <v>9734</v>
      </c>
      <c r="I309" s="15"/>
      <c r="J309" s="15"/>
      <c r="K309" s="8">
        <f t="shared" si="14"/>
        <v>0</v>
      </c>
      <c r="L309" s="8">
        <f t="shared" si="15"/>
        <v>0</v>
      </c>
    </row>
    <row r="310" spans="1:12" ht="11.1" customHeight="1" outlineLevel="4" x14ac:dyDescent="0.2">
      <c r="A310" s="26" t="s">
        <v>9</v>
      </c>
      <c r="B310" s="26"/>
      <c r="C310" s="26"/>
      <c r="D310" s="26"/>
      <c r="E310" s="26"/>
      <c r="F310" s="15"/>
      <c r="G310" s="14">
        <v>6429</v>
      </c>
      <c r="H310" s="14">
        <v>2141</v>
      </c>
      <c r="I310" s="15"/>
      <c r="J310" s="15"/>
      <c r="K310" s="8">
        <f t="shared" si="14"/>
        <v>0</v>
      </c>
      <c r="L310" s="8">
        <f t="shared" si="15"/>
        <v>0</v>
      </c>
    </row>
    <row r="311" spans="1:12" ht="11.1" customHeight="1" outlineLevel="4" x14ac:dyDescent="0.2">
      <c r="A311" s="26" t="s">
        <v>10</v>
      </c>
      <c r="B311" s="26"/>
      <c r="C311" s="26"/>
      <c r="D311" s="26"/>
      <c r="E311" s="26"/>
      <c r="F311" s="15"/>
      <c r="G311" s="14">
        <v>19114</v>
      </c>
      <c r="H311" s="14">
        <v>19114</v>
      </c>
      <c r="I311" s="15"/>
      <c r="J311" s="15"/>
      <c r="K311" s="8">
        <f t="shared" si="14"/>
        <v>0</v>
      </c>
      <c r="L311" s="8">
        <f t="shared" si="15"/>
        <v>0</v>
      </c>
    </row>
    <row r="312" spans="1:12" s="5" customFormat="1" ht="23.25" customHeight="1" outlineLevel="3" x14ac:dyDescent="0.15">
      <c r="A312" s="25" t="s">
        <v>23</v>
      </c>
      <c r="B312" s="25"/>
      <c r="C312" s="25"/>
      <c r="D312" s="25"/>
      <c r="E312" s="25"/>
      <c r="F312" s="21"/>
      <c r="G312" s="13">
        <v>2955303</v>
      </c>
      <c r="H312" s="13">
        <v>951647</v>
      </c>
      <c r="I312" s="13">
        <v>400742.6</v>
      </c>
      <c r="J312" s="13">
        <v>400742.6</v>
      </c>
      <c r="K312" s="7">
        <f t="shared" si="14"/>
        <v>0.42110425399333995</v>
      </c>
      <c r="L312" s="7">
        <f t="shared" si="15"/>
        <v>0.13560118877827418</v>
      </c>
    </row>
    <row r="313" spans="1:12" ht="11.1" customHeight="1" outlineLevel="4" x14ac:dyDescent="0.2">
      <c r="A313" s="26" t="s">
        <v>8</v>
      </c>
      <c r="B313" s="26"/>
      <c r="C313" s="26"/>
      <c r="D313" s="26"/>
      <c r="E313" s="26"/>
      <c r="F313" s="15"/>
      <c r="G313" s="14">
        <v>1574382</v>
      </c>
      <c r="H313" s="14">
        <v>525184</v>
      </c>
      <c r="I313" s="14">
        <v>328477.49</v>
      </c>
      <c r="J313" s="14">
        <v>328477.49</v>
      </c>
      <c r="K313" s="8">
        <f t="shared" si="14"/>
        <v>0.62545220341823049</v>
      </c>
      <c r="L313" s="8">
        <f t="shared" si="15"/>
        <v>0.20863900247843281</v>
      </c>
    </row>
    <row r="314" spans="1:12" ht="11.1" customHeight="1" outlineLevel="4" x14ac:dyDescent="0.2">
      <c r="A314" s="26" t="s">
        <v>9</v>
      </c>
      <c r="B314" s="26"/>
      <c r="C314" s="26"/>
      <c r="D314" s="26"/>
      <c r="E314" s="26"/>
      <c r="F314" s="15"/>
      <c r="G314" s="14">
        <v>346319</v>
      </c>
      <c r="H314" s="14">
        <v>115661</v>
      </c>
      <c r="I314" s="14">
        <v>72265.11</v>
      </c>
      <c r="J314" s="14">
        <v>72265.11</v>
      </c>
      <c r="K314" s="8">
        <f t="shared" si="14"/>
        <v>0.62480101330612736</v>
      </c>
      <c r="L314" s="8">
        <f t="shared" si="15"/>
        <v>0.20866631631530469</v>
      </c>
    </row>
    <row r="315" spans="1:12" ht="11.1" customHeight="1" outlineLevel="4" x14ac:dyDescent="0.2">
      <c r="A315" s="26" t="s">
        <v>10</v>
      </c>
      <c r="B315" s="26"/>
      <c r="C315" s="26"/>
      <c r="D315" s="26"/>
      <c r="E315" s="26"/>
      <c r="F315" s="15"/>
      <c r="G315" s="14">
        <v>1034602</v>
      </c>
      <c r="H315" s="14">
        <v>310802</v>
      </c>
      <c r="I315" s="15"/>
      <c r="J315" s="15"/>
      <c r="K315" s="8">
        <f t="shared" si="14"/>
        <v>0</v>
      </c>
      <c r="L315" s="8">
        <f t="shared" si="15"/>
        <v>0</v>
      </c>
    </row>
    <row r="316" spans="1:12" ht="53.25" customHeight="1" outlineLevel="2" x14ac:dyDescent="0.2">
      <c r="A316" s="24" t="s">
        <v>63</v>
      </c>
      <c r="B316" s="24"/>
      <c r="C316" s="24"/>
      <c r="D316" s="24"/>
      <c r="E316" s="24"/>
      <c r="F316" s="17"/>
      <c r="G316" s="12">
        <v>2791400</v>
      </c>
      <c r="H316" s="12">
        <v>2791400</v>
      </c>
      <c r="I316" s="17"/>
      <c r="J316" s="17"/>
      <c r="K316" s="6">
        <f t="shared" si="14"/>
        <v>0</v>
      </c>
      <c r="L316" s="6">
        <f t="shared" si="15"/>
        <v>0</v>
      </c>
    </row>
    <row r="317" spans="1:12" s="5" customFormat="1" ht="12" outlineLevel="3" x14ac:dyDescent="0.15">
      <c r="A317" s="25" t="s">
        <v>23</v>
      </c>
      <c r="B317" s="25"/>
      <c r="C317" s="25"/>
      <c r="D317" s="25"/>
      <c r="E317" s="25"/>
      <c r="F317" s="21"/>
      <c r="G317" s="13">
        <v>2791400</v>
      </c>
      <c r="H317" s="13">
        <v>2791400</v>
      </c>
      <c r="I317" s="21"/>
      <c r="J317" s="21"/>
      <c r="K317" s="7">
        <f t="shared" si="14"/>
        <v>0</v>
      </c>
      <c r="L317" s="7">
        <f t="shared" si="15"/>
        <v>0</v>
      </c>
    </row>
    <row r="318" spans="1:12" ht="12" outlineLevel="4" x14ac:dyDescent="0.2">
      <c r="A318" s="26" t="s">
        <v>8</v>
      </c>
      <c r="B318" s="26"/>
      <c r="C318" s="26"/>
      <c r="D318" s="26"/>
      <c r="E318" s="26"/>
      <c r="F318" s="15"/>
      <c r="G318" s="14">
        <v>1489900</v>
      </c>
      <c r="H318" s="14">
        <v>1489900</v>
      </c>
      <c r="I318" s="15"/>
      <c r="J318" s="15"/>
      <c r="K318" s="8">
        <f t="shared" si="14"/>
        <v>0</v>
      </c>
      <c r="L318" s="8">
        <f t="shared" si="15"/>
        <v>0</v>
      </c>
    </row>
    <row r="319" spans="1:12" ht="12" outlineLevel="4" x14ac:dyDescent="0.2">
      <c r="A319" s="26" t="s">
        <v>9</v>
      </c>
      <c r="B319" s="26"/>
      <c r="C319" s="26"/>
      <c r="D319" s="26"/>
      <c r="E319" s="26"/>
      <c r="F319" s="15"/>
      <c r="G319" s="14">
        <v>327800</v>
      </c>
      <c r="H319" s="14">
        <v>327800</v>
      </c>
      <c r="I319" s="15"/>
      <c r="J319" s="15"/>
      <c r="K319" s="8">
        <f t="shared" si="14"/>
        <v>0</v>
      </c>
      <c r="L319" s="8">
        <f t="shared" si="15"/>
        <v>0</v>
      </c>
    </row>
    <row r="320" spans="1:12" ht="12" outlineLevel="4" x14ac:dyDescent="0.2">
      <c r="A320" s="26" t="s">
        <v>10</v>
      </c>
      <c r="B320" s="26"/>
      <c r="C320" s="26"/>
      <c r="D320" s="26"/>
      <c r="E320" s="26"/>
      <c r="F320" s="15"/>
      <c r="G320" s="14">
        <v>973700</v>
      </c>
      <c r="H320" s="14">
        <v>973700</v>
      </c>
      <c r="I320" s="15"/>
      <c r="J320" s="15"/>
      <c r="K320" s="8">
        <f t="shared" si="14"/>
        <v>0</v>
      </c>
      <c r="L320" s="8">
        <f t="shared" si="15"/>
        <v>0</v>
      </c>
    </row>
    <row r="321" spans="1:12" ht="27" customHeight="1" outlineLevel="2" x14ac:dyDescent="0.2">
      <c r="A321" s="24" t="s">
        <v>64</v>
      </c>
      <c r="B321" s="24"/>
      <c r="C321" s="24"/>
      <c r="D321" s="24"/>
      <c r="E321" s="24"/>
      <c r="F321" s="12">
        <v>25688980</v>
      </c>
      <c r="G321" s="12">
        <v>25688980</v>
      </c>
      <c r="H321" s="12">
        <v>7696513</v>
      </c>
      <c r="I321" s="12">
        <v>6293647.3200000003</v>
      </c>
      <c r="J321" s="12">
        <v>6293647.3200000003</v>
      </c>
      <c r="K321" s="6">
        <f t="shared" si="14"/>
        <v>0.81772710836712681</v>
      </c>
      <c r="L321" s="6">
        <f t="shared" si="15"/>
        <v>0.24499405270275426</v>
      </c>
    </row>
    <row r="322" spans="1:12" s="5" customFormat="1" ht="28.5" customHeight="1" outlineLevel="3" x14ac:dyDescent="0.15">
      <c r="A322" s="25" t="s">
        <v>65</v>
      </c>
      <c r="B322" s="25"/>
      <c r="C322" s="25"/>
      <c r="D322" s="25"/>
      <c r="E322" s="25"/>
      <c r="F322" s="13">
        <v>25688980</v>
      </c>
      <c r="G322" s="13">
        <v>25688980</v>
      </c>
      <c r="H322" s="13">
        <v>7696513</v>
      </c>
      <c r="I322" s="13">
        <v>6293647.3200000003</v>
      </c>
      <c r="J322" s="13">
        <v>6293647.3200000003</v>
      </c>
      <c r="K322" s="7">
        <f t="shared" si="14"/>
        <v>0.81772710836712681</v>
      </c>
      <c r="L322" s="7">
        <f t="shared" si="15"/>
        <v>0.24499405270275426</v>
      </c>
    </row>
    <row r="323" spans="1:12" ht="11.1" customHeight="1" outlineLevel="4" x14ac:dyDescent="0.2">
      <c r="A323" s="26" t="s">
        <v>8</v>
      </c>
      <c r="B323" s="26"/>
      <c r="C323" s="26"/>
      <c r="D323" s="26"/>
      <c r="E323" s="26"/>
      <c r="F323" s="14">
        <v>15946474</v>
      </c>
      <c r="G323" s="14">
        <v>15946474</v>
      </c>
      <c r="H323" s="14">
        <v>4600000</v>
      </c>
      <c r="I323" s="14">
        <v>4593165.7</v>
      </c>
      <c r="J323" s="14">
        <v>4593165.7</v>
      </c>
      <c r="K323" s="8">
        <f t="shared" si="14"/>
        <v>0.99851428260869568</v>
      </c>
      <c r="L323" s="8">
        <f t="shared" si="15"/>
        <v>0.28803644617612645</v>
      </c>
    </row>
    <row r="324" spans="1:12" ht="11.1" customHeight="1" outlineLevel="4" x14ac:dyDescent="0.2">
      <c r="A324" s="26" t="s">
        <v>9</v>
      </c>
      <c r="B324" s="26"/>
      <c r="C324" s="26"/>
      <c r="D324" s="26"/>
      <c r="E324" s="26"/>
      <c r="F324" s="14">
        <v>3508225</v>
      </c>
      <c r="G324" s="14">
        <v>3508225</v>
      </c>
      <c r="H324" s="14">
        <v>1012000</v>
      </c>
      <c r="I324" s="14">
        <v>994654.25</v>
      </c>
      <c r="J324" s="14">
        <v>994654.25</v>
      </c>
      <c r="K324" s="8">
        <f t="shared" si="14"/>
        <v>0.98285993083003953</v>
      </c>
      <c r="L324" s="8">
        <f t="shared" si="15"/>
        <v>0.28352065503210311</v>
      </c>
    </row>
    <row r="325" spans="1:12" ht="11.1" customHeight="1" outlineLevel="4" x14ac:dyDescent="0.2">
      <c r="A325" s="26" t="s">
        <v>10</v>
      </c>
      <c r="B325" s="26"/>
      <c r="C325" s="26"/>
      <c r="D325" s="26"/>
      <c r="E325" s="26"/>
      <c r="F325" s="14">
        <v>2183413</v>
      </c>
      <c r="G325" s="14">
        <v>2183413</v>
      </c>
      <c r="H325" s="14">
        <v>458413</v>
      </c>
      <c r="I325" s="14">
        <v>115740.96</v>
      </c>
      <c r="J325" s="14">
        <v>115740.96</v>
      </c>
      <c r="K325" s="8">
        <f t="shared" si="14"/>
        <v>0.25248184497385545</v>
      </c>
      <c r="L325" s="8">
        <f t="shared" si="15"/>
        <v>5.3009192489006894E-2</v>
      </c>
    </row>
    <row r="326" spans="1:12" ht="11.1" customHeight="1" outlineLevel="4" x14ac:dyDescent="0.2">
      <c r="A326" s="26" t="s">
        <v>30</v>
      </c>
      <c r="B326" s="26"/>
      <c r="C326" s="26"/>
      <c r="D326" s="26"/>
      <c r="E326" s="26"/>
      <c r="F326" s="14">
        <v>190691</v>
      </c>
      <c r="G326" s="14">
        <v>190691</v>
      </c>
      <c r="H326" s="14">
        <v>55000</v>
      </c>
      <c r="I326" s="15"/>
      <c r="J326" s="15"/>
      <c r="K326" s="8">
        <f t="shared" si="14"/>
        <v>0</v>
      </c>
      <c r="L326" s="8">
        <f t="shared" si="15"/>
        <v>0</v>
      </c>
    </row>
    <row r="327" spans="1:12" ht="11.1" customHeight="1" outlineLevel="4" x14ac:dyDescent="0.2">
      <c r="A327" s="26" t="s">
        <v>35</v>
      </c>
      <c r="B327" s="26"/>
      <c r="C327" s="26"/>
      <c r="D327" s="26"/>
      <c r="E327" s="26"/>
      <c r="F327" s="14">
        <v>974400</v>
      </c>
      <c r="G327" s="14">
        <v>974400</v>
      </c>
      <c r="H327" s="14">
        <v>370560</v>
      </c>
      <c r="I327" s="14">
        <v>102240</v>
      </c>
      <c r="J327" s="14">
        <v>102240</v>
      </c>
      <c r="K327" s="8">
        <f t="shared" ref="K327:K383" si="16">I327/H327</f>
        <v>0.27590673575129532</v>
      </c>
      <c r="L327" s="8">
        <f t="shared" ref="L327:L383" si="17">I327/G327</f>
        <v>0.10492610837438424</v>
      </c>
    </row>
    <row r="328" spans="1:12" ht="11.1" customHeight="1" outlineLevel="4" x14ac:dyDescent="0.2">
      <c r="A328" s="26" t="s">
        <v>11</v>
      </c>
      <c r="B328" s="26"/>
      <c r="C328" s="26"/>
      <c r="D328" s="26"/>
      <c r="E328" s="26"/>
      <c r="F328" s="14">
        <v>543340</v>
      </c>
      <c r="G328" s="14">
        <v>543340</v>
      </c>
      <c r="H328" s="14">
        <v>158940</v>
      </c>
      <c r="I328" s="14">
        <v>158735.67999999999</v>
      </c>
      <c r="J328" s="14">
        <v>158735.67999999999</v>
      </c>
      <c r="K328" s="8">
        <f t="shared" si="16"/>
        <v>0.99871448345287528</v>
      </c>
      <c r="L328" s="8">
        <f t="shared" si="17"/>
        <v>0.29214797364449513</v>
      </c>
    </row>
    <row r="329" spans="1:12" ht="11.1" customHeight="1" outlineLevel="4" x14ac:dyDescent="0.2">
      <c r="A329" s="26" t="s">
        <v>12</v>
      </c>
      <c r="B329" s="26"/>
      <c r="C329" s="26"/>
      <c r="D329" s="26"/>
      <c r="E329" s="26"/>
      <c r="F329" s="14">
        <v>1561867</v>
      </c>
      <c r="G329" s="14">
        <v>1561867</v>
      </c>
      <c r="H329" s="14">
        <v>720000</v>
      </c>
      <c r="I329" s="14">
        <v>271961.90000000002</v>
      </c>
      <c r="J329" s="14">
        <v>271961.90000000002</v>
      </c>
      <c r="K329" s="8">
        <f t="shared" si="16"/>
        <v>0.37772486111111114</v>
      </c>
      <c r="L329" s="8">
        <f t="shared" si="17"/>
        <v>0.17412615798912456</v>
      </c>
    </row>
    <row r="330" spans="1:12" ht="11.1" customHeight="1" outlineLevel="4" x14ac:dyDescent="0.2">
      <c r="A330" s="26" t="s">
        <v>13</v>
      </c>
      <c r="B330" s="26"/>
      <c r="C330" s="26"/>
      <c r="D330" s="26"/>
      <c r="E330" s="26"/>
      <c r="F330" s="14">
        <v>31000</v>
      </c>
      <c r="G330" s="14">
        <v>31000</v>
      </c>
      <c r="H330" s="14">
        <v>10600</v>
      </c>
      <c r="I330" s="14">
        <v>4159.84</v>
      </c>
      <c r="J330" s="14">
        <v>4159.84</v>
      </c>
      <c r="K330" s="8">
        <f t="shared" si="16"/>
        <v>0.39243773584905661</v>
      </c>
      <c r="L330" s="8">
        <f t="shared" si="17"/>
        <v>0.13418838709677419</v>
      </c>
    </row>
    <row r="331" spans="1:12" ht="11.1" customHeight="1" outlineLevel="4" x14ac:dyDescent="0.2">
      <c r="A331" s="26" t="s">
        <v>14</v>
      </c>
      <c r="B331" s="26"/>
      <c r="C331" s="26"/>
      <c r="D331" s="26"/>
      <c r="E331" s="26"/>
      <c r="F331" s="14">
        <v>684570</v>
      </c>
      <c r="G331" s="14">
        <v>684570</v>
      </c>
      <c r="H331" s="14">
        <v>270000</v>
      </c>
      <c r="I331" s="14">
        <v>51311.43</v>
      </c>
      <c r="J331" s="14">
        <v>51311.43</v>
      </c>
      <c r="K331" s="8">
        <f t="shared" si="16"/>
        <v>0.19004233333333334</v>
      </c>
      <c r="L331" s="8">
        <f t="shared" si="17"/>
        <v>7.4954248652438757E-2</v>
      </c>
    </row>
    <row r="332" spans="1:12" ht="11.1" customHeight="1" outlineLevel="4" x14ac:dyDescent="0.2">
      <c r="A332" s="26" t="s">
        <v>26</v>
      </c>
      <c r="B332" s="26"/>
      <c r="C332" s="26"/>
      <c r="D332" s="26"/>
      <c r="E332" s="26"/>
      <c r="F332" s="14">
        <v>15000</v>
      </c>
      <c r="G332" s="14">
        <v>15000</v>
      </c>
      <c r="H332" s="14">
        <v>5000</v>
      </c>
      <c r="I332" s="14">
        <v>1677.56</v>
      </c>
      <c r="J332" s="14">
        <v>1677.56</v>
      </c>
      <c r="K332" s="8">
        <f t="shared" si="16"/>
        <v>0.33551199999999998</v>
      </c>
      <c r="L332" s="8">
        <f t="shared" si="17"/>
        <v>0.11183733333333333</v>
      </c>
    </row>
    <row r="333" spans="1:12" ht="24" customHeight="1" outlineLevel="4" x14ac:dyDescent="0.2">
      <c r="A333" s="26" t="s">
        <v>17</v>
      </c>
      <c r="B333" s="26"/>
      <c r="C333" s="26"/>
      <c r="D333" s="26"/>
      <c r="E333" s="26"/>
      <c r="F333" s="14">
        <v>32000</v>
      </c>
      <c r="G333" s="14">
        <v>32000</v>
      </c>
      <c r="H333" s="14">
        <v>18000</v>
      </c>
      <c r="I333" s="15"/>
      <c r="J333" s="15"/>
      <c r="K333" s="8">
        <f t="shared" si="16"/>
        <v>0</v>
      </c>
      <c r="L333" s="8">
        <f t="shared" si="17"/>
        <v>0</v>
      </c>
    </row>
    <row r="334" spans="1:12" ht="11.1" customHeight="1" outlineLevel="4" x14ac:dyDescent="0.2">
      <c r="A334" s="26" t="s">
        <v>18</v>
      </c>
      <c r="B334" s="26"/>
      <c r="C334" s="26"/>
      <c r="D334" s="26"/>
      <c r="E334" s="26"/>
      <c r="F334" s="14">
        <v>18000</v>
      </c>
      <c r="G334" s="14">
        <v>18000</v>
      </c>
      <c r="H334" s="14">
        <v>18000</v>
      </c>
      <c r="I334" s="15"/>
      <c r="J334" s="15"/>
      <c r="K334" s="8">
        <f t="shared" si="16"/>
        <v>0</v>
      </c>
      <c r="L334" s="8">
        <f t="shared" si="17"/>
        <v>0</v>
      </c>
    </row>
    <row r="335" spans="1:12" ht="38.25" customHeight="1" outlineLevel="2" x14ac:dyDescent="0.2">
      <c r="A335" s="24" t="s">
        <v>66</v>
      </c>
      <c r="B335" s="24"/>
      <c r="C335" s="24"/>
      <c r="D335" s="24"/>
      <c r="E335" s="24"/>
      <c r="F335" s="12">
        <v>138000</v>
      </c>
      <c r="G335" s="12">
        <v>138000</v>
      </c>
      <c r="H335" s="12">
        <v>138000</v>
      </c>
      <c r="I335" s="12">
        <v>63900</v>
      </c>
      <c r="J335" s="12">
        <v>63900</v>
      </c>
      <c r="K335" s="6">
        <f t="shared" si="16"/>
        <v>0.46304347826086956</v>
      </c>
      <c r="L335" s="6">
        <f t="shared" si="17"/>
        <v>0.46304347826086956</v>
      </c>
    </row>
    <row r="336" spans="1:12" s="5" customFormat="1" ht="27" customHeight="1" outlineLevel="3" x14ac:dyDescent="0.15">
      <c r="A336" s="25" t="s">
        <v>24</v>
      </c>
      <c r="B336" s="25"/>
      <c r="C336" s="25"/>
      <c r="D336" s="25"/>
      <c r="E336" s="25"/>
      <c r="F336" s="13">
        <v>138000</v>
      </c>
      <c r="G336" s="13">
        <v>138000</v>
      </c>
      <c r="H336" s="13">
        <v>138000</v>
      </c>
      <c r="I336" s="13">
        <v>63900</v>
      </c>
      <c r="J336" s="13">
        <v>63900</v>
      </c>
      <c r="K336" s="7">
        <f t="shared" si="16"/>
        <v>0.46304347826086956</v>
      </c>
      <c r="L336" s="7">
        <f t="shared" si="17"/>
        <v>0.46304347826086956</v>
      </c>
    </row>
    <row r="337" spans="1:12" ht="11.1" customHeight="1" outlineLevel="4" x14ac:dyDescent="0.2">
      <c r="A337" s="26" t="s">
        <v>11</v>
      </c>
      <c r="B337" s="26"/>
      <c r="C337" s="26"/>
      <c r="D337" s="26"/>
      <c r="E337" s="26"/>
      <c r="F337" s="14">
        <v>138000</v>
      </c>
      <c r="G337" s="14">
        <v>138000</v>
      </c>
      <c r="H337" s="14">
        <v>138000</v>
      </c>
      <c r="I337" s="14">
        <v>63900</v>
      </c>
      <c r="J337" s="14">
        <v>63900</v>
      </c>
      <c r="K337" s="8">
        <f t="shared" si="16"/>
        <v>0.46304347826086956</v>
      </c>
      <c r="L337" s="8">
        <f t="shared" si="17"/>
        <v>0.46304347826086956</v>
      </c>
    </row>
    <row r="338" spans="1:12" ht="15" customHeight="1" outlineLevel="2" x14ac:dyDescent="0.2">
      <c r="A338" s="24" t="s">
        <v>67</v>
      </c>
      <c r="B338" s="24"/>
      <c r="C338" s="24"/>
      <c r="D338" s="24"/>
      <c r="E338" s="24"/>
      <c r="F338" s="12">
        <v>8729547</v>
      </c>
      <c r="G338" s="12">
        <v>8754147</v>
      </c>
      <c r="H338" s="12">
        <v>2813410</v>
      </c>
      <c r="I338" s="12">
        <v>2774786.97</v>
      </c>
      <c r="J338" s="12">
        <v>2774786.97</v>
      </c>
      <c r="K338" s="6">
        <f t="shared" si="16"/>
        <v>0.98627180894359523</v>
      </c>
      <c r="L338" s="6">
        <f t="shared" si="17"/>
        <v>0.3169682860020514</v>
      </c>
    </row>
    <row r="339" spans="1:12" s="5" customFormat="1" ht="24" customHeight="1" outlineLevel="3" x14ac:dyDescent="0.15">
      <c r="A339" s="25" t="s">
        <v>68</v>
      </c>
      <c r="B339" s="25"/>
      <c r="C339" s="25"/>
      <c r="D339" s="25"/>
      <c r="E339" s="25"/>
      <c r="F339" s="13">
        <v>8729547</v>
      </c>
      <c r="G339" s="13">
        <v>8754147</v>
      </c>
      <c r="H339" s="13">
        <v>2813410</v>
      </c>
      <c r="I339" s="13">
        <v>2774786.97</v>
      </c>
      <c r="J339" s="13">
        <v>2774786.97</v>
      </c>
      <c r="K339" s="7">
        <f t="shared" si="16"/>
        <v>0.98627180894359523</v>
      </c>
      <c r="L339" s="7">
        <f t="shared" si="17"/>
        <v>0.3169682860020514</v>
      </c>
    </row>
    <row r="340" spans="1:12" ht="11.1" customHeight="1" outlineLevel="4" x14ac:dyDescent="0.2">
      <c r="A340" s="26" t="s">
        <v>8</v>
      </c>
      <c r="B340" s="26"/>
      <c r="C340" s="26"/>
      <c r="D340" s="26"/>
      <c r="E340" s="26"/>
      <c r="F340" s="14">
        <v>6747300</v>
      </c>
      <c r="G340" s="14">
        <v>6747300</v>
      </c>
      <c r="H340" s="14">
        <v>2174400</v>
      </c>
      <c r="I340" s="14">
        <v>2174350.2599999998</v>
      </c>
      <c r="J340" s="14">
        <v>2174350.2599999998</v>
      </c>
      <c r="K340" s="8">
        <f t="shared" si="16"/>
        <v>0.99997712472406175</v>
      </c>
      <c r="L340" s="8">
        <f t="shared" si="17"/>
        <v>0.32225486639100082</v>
      </c>
    </row>
    <row r="341" spans="1:12" ht="11.1" customHeight="1" outlineLevel="4" x14ac:dyDescent="0.2">
      <c r="A341" s="26" t="s">
        <v>9</v>
      </c>
      <c r="B341" s="26"/>
      <c r="C341" s="26"/>
      <c r="D341" s="26"/>
      <c r="E341" s="26"/>
      <c r="F341" s="14">
        <v>1484400</v>
      </c>
      <c r="G341" s="14">
        <v>1484400</v>
      </c>
      <c r="H341" s="14">
        <v>478400</v>
      </c>
      <c r="I341" s="14">
        <v>453098.89</v>
      </c>
      <c r="J341" s="14">
        <v>453098.89</v>
      </c>
      <c r="K341" s="8">
        <f t="shared" si="16"/>
        <v>0.94711306438127096</v>
      </c>
      <c r="L341" s="8">
        <f t="shared" si="17"/>
        <v>0.30524042710859606</v>
      </c>
    </row>
    <row r="342" spans="1:12" ht="11.1" customHeight="1" outlineLevel="4" x14ac:dyDescent="0.2">
      <c r="A342" s="26" t="s">
        <v>10</v>
      </c>
      <c r="B342" s="26"/>
      <c r="C342" s="26"/>
      <c r="D342" s="26"/>
      <c r="E342" s="26"/>
      <c r="F342" s="14">
        <v>144647</v>
      </c>
      <c r="G342" s="14">
        <v>144647</v>
      </c>
      <c r="H342" s="14">
        <v>1530</v>
      </c>
      <c r="I342" s="14">
        <v>1500</v>
      </c>
      <c r="J342" s="14">
        <v>1500</v>
      </c>
      <c r="K342" s="8">
        <f t="shared" si="16"/>
        <v>0.98039215686274506</v>
      </c>
      <c r="L342" s="8">
        <f t="shared" si="17"/>
        <v>1.0370073350985503E-2</v>
      </c>
    </row>
    <row r="343" spans="1:12" ht="11.1" customHeight="1" outlineLevel="4" x14ac:dyDescent="0.2">
      <c r="A343" s="26" t="s">
        <v>11</v>
      </c>
      <c r="B343" s="26"/>
      <c r="C343" s="26"/>
      <c r="D343" s="26"/>
      <c r="E343" s="26"/>
      <c r="F343" s="14">
        <v>110400</v>
      </c>
      <c r="G343" s="14">
        <v>135000</v>
      </c>
      <c r="H343" s="14">
        <v>44700</v>
      </c>
      <c r="I343" s="14">
        <v>41471.199999999997</v>
      </c>
      <c r="J343" s="14">
        <v>41471.199999999997</v>
      </c>
      <c r="K343" s="8">
        <f t="shared" si="16"/>
        <v>0.92776733780760623</v>
      </c>
      <c r="L343" s="8">
        <f t="shared" si="17"/>
        <v>0.30719407407407406</v>
      </c>
    </row>
    <row r="344" spans="1:12" ht="11.1" customHeight="1" outlineLevel="4" x14ac:dyDescent="0.2">
      <c r="A344" s="26" t="s">
        <v>12</v>
      </c>
      <c r="B344" s="26"/>
      <c r="C344" s="26"/>
      <c r="D344" s="26"/>
      <c r="E344" s="26"/>
      <c r="F344" s="14">
        <v>121360</v>
      </c>
      <c r="G344" s="14">
        <v>121360</v>
      </c>
      <c r="H344" s="14">
        <v>72000</v>
      </c>
      <c r="I344" s="14">
        <v>72000</v>
      </c>
      <c r="J344" s="14">
        <v>72000</v>
      </c>
      <c r="K344" s="8">
        <f t="shared" si="16"/>
        <v>1</v>
      </c>
      <c r="L344" s="8">
        <f t="shared" si="17"/>
        <v>0.59327620303230055</v>
      </c>
    </row>
    <row r="345" spans="1:12" ht="11.1" customHeight="1" outlineLevel="4" x14ac:dyDescent="0.2">
      <c r="A345" s="26" t="s">
        <v>13</v>
      </c>
      <c r="B345" s="26"/>
      <c r="C345" s="26"/>
      <c r="D345" s="26"/>
      <c r="E345" s="26"/>
      <c r="F345" s="14">
        <v>7440</v>
      </c>
      <c r="G345" s="14">
        <v>7440</v>
      </c>
      <c r="H345" s="14">
        <v>2480</v>
      </c>
      <c r="I345" s="14">
        <v>2058.1799999999998</v>
      </c>
      <c r="J345" s="14">
        <v>2058.1799999999998</v>
      </c>
      <c r="K345" s="8">
        <f t="shared" si="16"/>
        <v>0.8299112903225806</v>
      </c>
      <c r="L345" s="8">
        <f t="shared" si="17"/>
        <v>0.27663709677419351</v>
      </c>
    </row>
    <row r="346" spans="1:12" ht="11.1" customHeight="1" outlineLevel="4" x14ac:dyDescent="0.2">
      <c r="A346" s="26" t="s">
        <v>14</v>
      </c>
      <c r="B346" s="26"/>
      <c r="C346" s="26"/>
      <c r="D346" s="26"/>
      <c r="E346" s="26"/>
      <c r="F346" s="14">
        <v>114000</v>
      </c>
      <c r="G346" s="14">
        <v>114000</v>
      </c>
      <c r="H346" s="14">
        <v>39900</v>
      </c>
      <c r="I346" s="14">
        <v>30308.44</v>
      </c>
      <c r="J346" s="14">
        <v>30308.44</v>
      </c>
      <c r="K346" s="8">
        <f t="shared" si="16"/>
        <v>0.75961002506265662</v>
      </c>
      <c r="L346" s="8">
        <f t="shared" si="17"/>
        <v>0.26586350877192982</v>
      </c>
    </row>
    <row r="347" spans="1:12" ht="11.1" customHeight="1" outlineLevel="2" x14ac:dyDescent="0.2">
      <c r="A347" s="24" t="s">
        <v>69</v>
      </c>
      <c r="B347" s="24"/>
      <c r="C347" s="24"/>
      <c r="D347" s="24"/>
      <c r="E347" s="24"/>
      <c r="F347" s="12">
        <v>450000</v>
      </c>
      <c r="G347" s="12">
        <v>450000</v>
      </c>
      <c r="H347" s="12">
        <v>100000</v>
      </c>
      <c r="I347" s="17"/>
      <c r="J347" s="17"/>
      <c r="K347" s="6">
        <f t="shared" si="16"/>
        <v>0</v>
      </c>
      <c r="L347" s="6">
        <f t="shared" si="17"/>
        <v>0</v>
      </c>
    </row>
    <row r="348" spans="1:12" s="5" customFormat="1" ht="24" customHeight="1" outlineLevel="3" x14ac:dyDescent="0.15">
      <c r="A348" s="25" t="s">
        <v>24</v>
      </c>
      <c r="B348" s="25"/>
      <c r="C348" s="25"/>
      <c r="D348" s="25"/>
      <c r="E348" s="25"/>
      <c r="F348" s="13">
        <v>450000</v>
      </c>
      <c r="G348" s="13">
        <v>450000</v>
      </c>
      <c r="H348" s="13">
        <v>100000</v>
      </c>
      <c r="I348" s="21"/>
      <c r="J348" s="21"/>
      <c r="K348" s="7">
        <f t="shared" si="16"/>
        <v>0</v>
      </c>
      <c r="L348" s="7">
        <f t="shared" si="17"/>
        <v>0</v>
      </c>
    </row>
    <row r="349" spans="1:12" ht="11.1" customHeight="1" outlineLevel="4" x14ac:dyDescent="0.2">
      <c r="A349" s="26" t="s">
        <v>11</v>
      </c>
      <c r="B349" s="26"/>
      <c r="C349" s="26"/>
      <c r="D349" s="26"/>
      <c r="E349" s="26"/>
      <c r="F349" s="14">
        <v>450000</v>
      </c>
      <c r="G349" s="14">
        <v>450000</v>
      </c>
      <c r="H349" s="14">
        <v>100000</v>
      </c>
      <c r="I349" s="15"/>
      <c r="J349" s="15"/>
      <c r="K349" s="8">
        <f t="shared" si="16"/>
        <v>0</v>
      </c>
      <c r="L349" s="8">
        <f t="shared" si="17"/>
        <v>0</v>
      </c>
    </row>
    <row r="350" spans="1:12" ht="11.1" customHeight="1" outlineLevel="2" x14ac:dyDescent="0.2">
      <c r="A350" s="24" t="s">
        <v>70</v>
      </c>
      <c r="B350" s="24"/>
      <c r="C350" s="24"/>
      <c r="D350" s="24"/>
      <c r="E350" s="24"/>
      <c r="F350" s="12">
        <v>20348438</v>
      </c>
      <c r="G350" s="12">
        <v>20348438</v>
      </c>
      <c r="H350" s="12">
        <v>6548218</v>
      </c>
      <c r="I350" s="12">
        <v>5141388.59</v>
      </c>
      <c r="J350" s="12">
        <v>5139857.0199999996</v>
      </c>
      <c r="K350" s="6">
        <f t="shared" si="16"/>
        <v>0.78515843394340257</v>
      </c>
      <c r="L350" s="6">
        <f t="shared" si="17"/>
        <v>0.25266748189713628</v>
      </c>
    </row>
    <row r="351" spans="1:12" s="5" customFormat="1" ht="25.5" customHeight="1" outlineLevel="3" x14ac:dyDescent="0.15">
      <c r="A351" s="25" t="s">
        <v>71</v>
      </c>
      <c r="B351" s="25"/>
      <c r="C351" s="25"/>
      <c r="D351" s="25"/>
      <c r="E351" s="25"/>
      <c r="F351" s="13">
        <v>20348438</v>
      </c>
      <c r="G351" s="13">
        <v>20348438</v>
      </c>
      <c r="H351" s="13">
        <v>6548218</v>
      </c>
      <c r="I351" s="13">
        <v>5141388.59</v>
      </c>
      <c r="J351" s="13">
        <v>5139857.0199999996</v>
      </c>
      <c r="K351" s="7">
        <f t="shared" si="16"/>
        <v>0.78515843394340257</v>
      </c>
      <c r="L351" s="7">
        <f t="shared" si="17"/>
        <v>0.25266748189713628</v>
      </c>
    </row>
    <row r="352" spans="1:12" ht="11.1" customHeight="1" outlineLevel="4" x14ac:dyDescent="0.2">
      <c r="A352" s="26" t="s">
        <v>8</v>
      </c>
      <c r="B352" s="26"/>
      <c r="C352" s="26"/>
      <c r="D352" s="26"/>
      <c r="E352" s="26"/>
      <c r="F352" s="14">
        <v>13267213</v>
      </c>
      <c r="G352" s="14">
        <v>13267213</v>
      </c>
      <c r="H352" s="14">
        <v>3671400</v>
      </c>
      <c r="I352" s="14">
        <v>3670679.76</v>
      </c>
      <c r="J352" s="14">
        <v>3670679.76</v>
      </c>
      <c r="K352" s="8">
        <f t="shared" si="16"/>
        <v>0.99980382415427349</v>
      </c>
      <c r="L352" s="8">
        <f t="shared" si="17"/>
        <v>0.27667301037527625</v>
      </c>
    </row>
    <row r="353" spans="1:12" ht="11.1" customHeight="1" outlineLevel="4" x14ac:dyDescent="0.2">
      <c r="A353" s="26" t="s">
        <v>9</v>
      </c>
      <c r="B353" s="26"/>
      <c r="C353" s="26"/>
      <c r="D353" s="26"/>
      <c r="E353" s="26"/>
      <c r="F353" s="14">
        <v>2918787</v>
      </c>
      <c r="G353" s="14">
        <v>2918787</v>
      </c>
      <c r="H353" s="14">
        <v>807574</v>
      </c>
      <c r="I353" s="14">
        <v>794384.24</v>
      </c>
      <c r="J353" s="14">
        <v>794384.24</v>
      </c>
      <c r="K353" s="8">
        <f t="shared" si="16"/>
        <v>0.98366742861954448</v>
      </c>
      <c r="L353" s="8">
        <f t="shared" si="17"/>
        <v>0.27216245652731769</v>
      </c>
    </row>
    <row r="354" spans="1:12" ht="11.1" customHeight="1" outlineLevel="4" x14ac:dyDescent="0.2">
      <c r="A354" s="26" t="s">
        <v>10</v>
      </c>
      <c r="B354" s="26"/>
      <c r="C354" s="26"/>
      <c r="D354" s="26"/>
      <c r="E354" s="26"/>
      <c r="F354" s="14">
        <v>703000</v>
      </c>
      <c r="G354" s="14">
        <v>703000</v>
      </c>
      <c r="H354" s="14">
        <v>342500</v>
      </c>
      <c r="I354" s="15"/>
      <c r="J354" s="15"/>
      <c r="K354" s="8">
        <f t="shared" si="16"/>
        <v>0</v>
      </c>
      <c r="L354" s="8">
        <f t="shared" si="17"/>
        <v>0</v>
      </c>
    </row>
    <row r="355" spans="1:12" ht="11.1" customHeight="1" outlineLevel="4" x14ac:dyDescent="0.2">
      <c r="A355" s="26" t="s">
        <v>11</v>
      </c>
      <c r="B355" s="26"/>
      <c r="C355" s="26"/>
      <c r="D355" s="26"/>
      <c r="E355" s="26"/>
      <c r="F355" s="14">
        <v>628608</v>
      </c>
      <c r="G355" s="14">
        <v>628608</v>
      </c>
      <c r="H355" s="14">
        <v>212608</v>
      </c>
      <c r="I355" s="14">
        <v>107498.06</v>
      </c>
      <c r="J355" s="14">
        <v>106688.06</v>
      </c>
      <c r="K355" s="8">
        <f t="shared" si="16"/>
        <v>0.50561625150511735</v>
      </c>
      <c r="L355" s="8">
        <f t="shared" si="17"/>
        <v>0.17100969125432702</v>
      </c>
    </row>
    <row r="356" spans="1:12" ht="11.1" customHeight="1" outlineLevel="4" x14ac:dyDescent="0.2">
      <c r="A356" s="26" t="s">
        <v>12</v>
      </c>
      <c r="B356" s="26"/>
      <c r="C356" s="26"/>
      <c r="D356" s="26"/>
      <c r="E356" s="26"/>
      <c r="F356" s="14">
        <v>1776000</v>
      </c>
      <c r="G356" s="14">
        <v>1776000</v>
      </c>
      <c r="H356" s="14">
        <v>1117498</v>
      </c>
      <c r="I356" s="14">
        <v>526671.04</v>
      </c>
      <c r="J356" s="14">
        <v>526358.80000000005</v>
      </c>
      <c r="K356" s="8">
        <f t="shared" si="16"/>
        <v>0.47129483900642333</v>
      </c>
      <c r="L356" s="8">
        <f t="shared" si="17"/>
        <v>0.29654900900900905</v>
      </c>
    </row>
    <row r="357" spans="1:12" ht="11.1" customHeight="1" outlineLevel="4" x14ac:dyDescent="0.2">
      <c r="A357" s="26" t="s">
        <v>13</v>
      </c>
      <c r="B357" s="26"/>
      <c r="C357" s="26"/>
      <c r="D357" s="26"/>
      <c r="E357" s="26"/>
      <c r="F357" s="14">
        <v>205450</v>
      </c>
      <c r="G357" s="14">
        <v>205450</v>
      </c>
      <c r="H357" s="14">
        <v>82638</v>
      </c>
      <c r="I357" s="14">
        <v>1033.04</v>
      </c>
      <c r="J357" s="14">
        <v>1033.04</v>
      </c>
      <c r="K357" s="8">
        <f t="shared" si="16"/>
        <v>1.2500786563082358E-2</v>
      </c>
      <c r="L357" s="8">
        <f t="shared" si="17"/>
        <v>5.0281820394256511E-3</v>
      </c>
    </row>
    <row r="358" spans="1:12" ht="11.1" customHeight="1" outlineLevel="4" x14ac:dyDescent="0.2">
      <c r="A358" s="26" t="s">
        <v>14</v>
      </c>
      <c r="B358" s="26"/>
      <c r="C358" s="26"/>
      <c r="D358" s="26"/>
      <c r="E358" s="26"/>
      <c r="F358" s="14">
        <v>849380</v>
      </c>
      <c r="G358" s="14">
        <v>849380</v>
      </c>
      <c r="H358" s="14">
        <v>314000</v>
      </c>
      <c r="I358" s="14">
        <v>41122.449999999997</v>
      </c>
      <c r="J358" s="14">
        <v>40713.120000000003</v>
      </c>
      <c r="K358" s="8">
        <f t="shared" si="16"/>
        <v>0.13096321656050955</v>
      </c>
      <c r="L358" s="8">
        <f t="shared" si="17"/>
        <v>4.8414667168993848E-2</v>
      </c>
    </row>
    <row r="359" spans="1:12" ht="11.1" customHeight="1" outlineLevel="2" x14ac:dyDescent="0.2">
      <c r="A359" s="24" t="s">
        <v>72</v>
      </c>
      <c r="B359" s="24"/>
      <c r="C359" s="24"/>
      <c r="D359" s="24"/>
      <c r="E359" s="24"/>
      <c r="F359" s="12">
        <v>64000</v>
      </c>
      <c r="G359" s="12">
        <v>64000</v>
      </c>
      <c r="H359" s="17"/>
      <c r="I359" s="17"/>
      <c r="J359" s="17"/>
      <c r="K359" s="6">
        <v>0</v>
      </c>
      <c r="L359" s="6">
        <f t="shared" si="17"/>
        <v>0</v>
      </c>
    </row>
    <row r="360" spans="1:12" s="5" customFormat="1" ht="22.5" customHeight="1" outlineLevel="3" x14ac:dyDescent="0.15">
      <c r="A360" s="25" t="s">
        <v>22</v>
      </c>
      <c r="B360" s="25"/>
      <c r="C360" s="25"/>
      <c r="D360" s="25"/>
      <c r="E360" s="25"/>
      <c r="F360" s="13">
        <v>64000</v>
      </c>
      <c r="G360" s="13">
        <v>64000</v>
      </c>
      <c r="H360" s="21"/>
      <c r="I360" s="21"/>
      <c r="J360" s="21"/>
      <c r="K360" s="7">
        <v>0</v>
      </c>
      <c r="L360" s="7">
        <f t="shared" si="17"/>
        <v>0</v>
      </c>
    </row>
    <row r="361" spans="1:12" ht="11.1" customHeight="1" outlineLevel="4" x14ac:dyDescent="0.2">
      <c r="A361" s="26" t="s">
        <v>10</v>
      </c>
      <c r="B361" s="26"/>
      <c r="C361" s="26"/>
      <c r="D361" s="26"/>
      <c r="E361" s="26"/>
      <c r="F361" s="14">
        <v>64000</v>
      </c>
      <c r="G361" s="14">
        <v>64000</v>
      </c>
      <c r="H361" s="15"/>
      <c r="I361" s="15"/>
      <c r="J361" s="15"/>
      <c r="K361" s="8">
        <v>0</v>
      </c>
      <c r="L361" s="8">
        <f t="shared" si="17"/>
        <v>0</v>
      </c>
    </row>
    <row r="362" spans="1:12" ht="11.1" customHeight="1" outlineLevel="2" x14ac:dyDescent="0.2">
      <c r="A362" s="24" t="s">
        <v>73</v>
      </c>
      <c r="B362" s="24"/>
      <c r="C362" s="24"/>
      <c r="D362" s="24"/>
      <c r="E362" s="24"/>
      <c r="F362" s="12">
        <v>100000</v>
      </c>
      <c r="G362" s="12">
        <v>100000</v>
      </c>
      <c r="H362" s="12">
        <v>50000</v>
      </c>
      <c r="I362" s="17"/>
      <c r="J362" s="17"/>
      <c r="K362" s="6">
        <f t="shared" si="16"/>
        <v>0</v>
      </c>
      <c r="L362" s="6">
        <f t="shared" si="17"/>
        <v>0</v>
      </c>
    </row>
    <row r="363" spans="1:12" s="5" customFormat="1" ht="24" customHeight="1" outlineLevel="3" x14ac:dyDescent="0.15">
      <c r="A363" s="25" t="s">
        <v>20</v>
      </c>
      <c r="B363" s="25"/>
      <c r="C363" s="25"/>
      <c r="D363" s="25"/>
      <c r="E363" s="25"/>
      <c r="F363" s="13">
        <v>100000</v>
      </c>
      <c r="G363" s="13">
        <v>100000</v>
      </c>
      <c r="H363" s="13">
        <v>50000</v>
      </c>
      <c r="I363" s="21"/>
      <c r="J363" s="21"/>
      <c r="K363" s="7">
        <f t="shared" si="16"/>
        <v>0</v>
      </c>
      <c r="L363" s="7">
        <f t="shared" si="17"/>
        <v>0</v>
      </c>
    </row>
    <row r="364" spans="1:12" ht="21.95" customHeight="1" outlineLevel="4" x14ac:dyDescent="0.2">
      <c r="A364" s="26" t="s">
        <v>17</v>
      </c>
      <c r="B364" s="26"/>
      <c r="C364" s="26"/>
      <c r="D364" s="26"/>
      <c r="E364" s="26"/>
      <c r="F364" s="14">
        <v>100000</v>
      </c>
      <c r="G364" s="14">
        <v>100000</v>
      </c>
      <c r="H364" s="14">
        <v>50000</v>
      </c>
      <c r="I364" s="15"/>
      <c r="J364" s="15"/>
      <c r="K364" s="8">
        <f t="shared" si="16"/>
        <v>0</v>
      </c>
      <c r="L364" s="8">
        <f t="shared" si="17"/>
        <v>0</v>
      </c>
    </row>
    <row r="365" spans="1:12" ht="21.95" customHeight="1" outlineLevel="2" x14ac:dyDescent="0.2">
      <c r="A365" s="24" t="s">
        <v>74</v>
      </c>
      <c r="B365" s="24"/>
      <c r="C365" s="24"/>
      <c r="D365" s="24"/>
      <c r="E365" s="24"/>
      <c r="F365" s="12">
        <v>6453773</v>
      </c>
      <c r="G365" s="12">
        <v>6453773</v>
      </c>
      <c r="H365" s="12">
        <v>2156675</v>
      </c>
      <c r="I365" s="12">
        <v>1839131.01</v>
      </c>
      <c r="J365" s="12">
        <v>1832450.16</v>
      </c>
      <c r="K365" s="6">
        <f t="shared" si="16"/>
        <v>0.85276224280431678</v>
      </c>
      <c r="L365" s="6">
        <f t="shared" si="17"/>
        <v>0.28496989435482162</v>
      </c>
    </row>
    <row r="366" spans="1:12" s="5" customFormat="1" ht="24" customHeight="1" outlineLevel="3" x14ac:dyDescent="0.15">
      <c r="A366" s="25" t="s">
        <v>75</v>
      </c>
      <c r="B366" s="25"/>
      <c r="C366" s="25"/>
      <c r="D366" s="25"/>
      <c r="E366" s="25"/>
      <c r="F366" s="13">
        <v>6453773</v>
      </c>
      <c r="G366" s="13">
        <v>6453773</v>
      </c>
      <c r="H366" s="13">
        <v>2156675</v>
      </c>
      <c r="I366" s="13">
        <v>1839131.01</v>
      </c>
      <c r="J366" s="13">
        <v>1832450.16</v>
      </c>
      <c r="K366" s="7">
        <f t="shared" si="16"/>
        <v>0.85276224280431678</v>
      </c>
      <c r="L366" s="7">
        <f t="shared" si="17"/>
        <v>0.28496989435482162</v>
      </c>
    </row>
    <row r="367" spans="1:12" ht="11.1" customHeight="1" outlineLevel="4" x14ac:dyDescent="0.2">
      <c r="A367" s="26" t="s">
        <v>8</v>
      </c>
      <c r="B367" s="26"/>
      <c r="C367" s="26"/>
      <c r="D367" s="26"/>
      <c r="E367" s="26"/>
      <c r="F367" s="14">
        <v>3800254</v>
      </c>
      <c r="G367" s="14">
        <v>3800254</v>
      </c>
      <c r="H367" s="14">
        <v>1266750</v>
      </c>
      <c r="I367" s="14">
        <v>1225171.1599999999</v>
      </c>
      <c r="J367" s="14">
        <v>1218490.31</v>
      </c>
      <c r="K367" s="8">
        <f t="shared" si="16"/>
        <v>0.96717675942372205</v>
      </c>
      <c r="L367" s="8">
        <f t="shared" si="17"/>
        <v>0.32239191380365628</v>
      </c>
    </row>
    <row r="368" spans="1:12" ht="11.1" customHeight="1" outlineLevel="4" x14ac:dyDescent="0.2">
      <c r="A368" s="26" t="s">
        <v>9</v>
      </c>
      <c r="B368" s="26"/>
      <c r="C368" s="26"/>
      <c r="D368" s="26"/>
      <c r="E368" s="26"/>
      <c r="F368" s="14">
        <v>836056</v>
      </c>
      <c r="G368" s="14">
        <v>836056</v>
      </c>
      <c r="H368" s="14">
        <v>278684</v>
      </c>
      <c r="I368" s="14">
        <v>272210.01</v>
      </c>
      <c r="J368" s="14">
        <v>272210.01</v>
      </c>
      <c r="K368" s="8">
        <f t="shared" si="16"/>
        <v>0.97676942343299222</v>
      </c>
      <c r="L368" s="8">
        <f t="shared" si="17"/>
        <v>0.32558825006937336</v>
      </c>
    </row>
    <row r="369" spans="1:12" ht="11.1" customHeight="1" outlineLevel="4" x14ac:dyDescent="0.2">
      <c r="A369" s="26" t="s">
        <v>10</v>
      </c>
      <c r="B369" s="26"/>
      <c r="C369" s="26"/>
      <c r="D369" s="26"/>
      <c r="E369" s="26"/>
      <c r="F369" s="14">
        <v>200660</v>
      </c>
      <c r="G369" s="14">
        <v>200660</v>
      </c>
      <c r="H369" s="14">
        <v>125000</v>
      </c>
      <c r="I369" s="14">
        <v>79540</v>
      </c>
      <c r="J369" s="14">
        <v>79540</v>
      </c>
      <c r="K369" s="8">
        <f t="shared" si="16"/>
        <v>0.63632</v>
      </c>
      <c r="L369" s="8">
        <f t="shared" si="17"/>
        <v>0.39639190670786406</v>
      </c>
    </row>
    <row r="370" spans="1:12" ht="11.1" customHeight="1" outlineLevel="4" x14ac:dyDescent="0.2">
      <c r="A370" s="26" t="s">
        <v>11</v>
      </c>
      <c r="B370" s="26"/>
      <c r="C370" s="26"/>
      <c r="D370" s="26"/>
      <c r="E370" s="26"/>
      <c r="F370" s="14">
        <v>1184403</v>
      </c>
      <c r="G370" s="14">
        <v>1184403</v>
      </c>
      <c r="H370" s="14">
        <v>314800</v>
      </c>
      <c r="I370" s="14">
        <v>203482.56</v>
      </c>
      <c r="J370" s="14">
        <v>203482.56</v>
      </c>
      <c r="K370" s="8">
        <f t="shared" si="16"/>
        <v>0.64638678526048288</v>
      </c>
      <c r="L370" s="8">
        <f t="shared" si="17"/>
        <v>0.1718017938151119</v>
      </c>
    </row>
    <row r="371" spans="1:12" ht="11.1" customHeight="1" outlineLevel="4" x14ac:dyDescent="0.2">
      <c r="A371" s="26" t="s">
        <v>12</v>
      </c>
      <c r="B371" s="26"/>
      <c r="C371" s="26"/>
      <c r="D371" s="26"/>
      <c r="E371" s="26"/>
      <c r="F371" s="14">
        <v>190650</v>
      </c>
      <c r="G371" s="14">
        <v>190650</v>
      </c>
      <c r="H371" s="14">
        <v>100655</v>
      </c>
      <c r="I371" s="14">
        <v>58727.28</v>
      </c>
      <c r="J371" s="14">
        <v>58727.28</v>
      </c>
      <c r="K371" s="8">
        <f t="shared" si="16"/>
        <v>0.58345119467487949</v>
      </c>
      <c r="L371" s="8">
        <f t="shared" si="17"/>
        <v>0.30803713611329658</v>
      </c>
    </row>
    <row r="372" spans="1:12" ht="11.1" customHeight="1" outlineLevel="4" x14ac:dyDescent="0.2">
      <c r="A372" s="26" t="s">
        <v>13</v>
      </c>
      <c r="B372" s="26"/>
      <c r="C372" s="26"/>
      <c r="D372" s="26"/>
      <c r="E372" s="26"/>
      <c r="F372" s="14">
        <v>28620</v>
      </c>
      <c r="G372" s="14">
        <v>28620</v>
      </c>
      <c r="H372" s="14">
        <v>9540</v>
      </c>
      <c r="I372" s="15"/>
      <c r="J372" s="15"/>
      <c r="K372" s="8">
        <f t="shared" si="16"/>
        <v>0</v>
      </c>
      <c r="L372" s="8">
        <f t="shared" si="17"/>
        <v>0</v>
      </c>
    </row>
    <row r="373" spans="1:12" ht="11.1" customHeight="1" outlineLevel="4" x14ac:dyDescent="0.2">
      <c r="A373" s="26" t="s">
        <v>14</v>
      </c>
      <c r="B373" s="26"/>
      <c r="C373" s="26"/>
      <c r="D373" s="26"/>
      <c r="E373" s="26"/>
      <c r="F373" s="14">
        <v>193130</v>
      </c>
      <c r="G373" s="14">
        <v>193130</v>
      </c>
      <c r="H373" s="14">
        <v>54626</v>
      </c>
      <c r="I373" s="15"/>
      <c r="J373" s="15"/>
      <c r="K373" s="8">
        <f t="shared" si="16"/>
        <v>0</v>
      </c>
      <c r="L373" s="8">
        <f t="shared" si="17"/>
        <v>0</v>
      </c>
    </row>
    <row r="374" spans="1:12" ht="21.95" customHeight="1" outlineLevel="4" x14ac:dyDescent="0.2">
      <c r="A374" s="26" t="s">
        <v>17</v>
      </c>
      <c r="B374" s="26"/>
      <c r="C374" s="26"/>
      <c r="D374" s="26"/>
      <c r="E374" s="26"/>
      <c r="F374" s="14">
        <v>5000</v>
      </c>
      <c r="G374" s="14">
        <v>5000</v>
      </c>
      <c r="H374" s="14">
        <v>1620</v>
      </c>
      <c r="I374" s="15"/>
      <c r="J374" s="15"/>
      <c r="K374" s="8">
        <f t="shared" si="16"/>
        <v>0</v>
      </c>
      <c r="L374" s="8">
        <f t="shared" si="17"/>
        <v>0</v>
      </c>
    </row>
    <row r="375" spans="1:12" ht="11.1" customHeight="1" outlineLevel="4" x14ac:dyDescent="0.2">
      <c r="A375" s="26" t="s">
        <v>18</v>
      </c>
      <c r="B375" s="26"/>
      <c r="C375" s="26"/>
      <c r="D375" s="26"/>
      <c r="E375" s="26"/>
      <c r="F375" s="14">
        <v>15000</v>
      </c>
      <c r="G375" s="14">
        <v>15000</v>
      </c>
      <c r="H375" s="14">
        <v>5000</v>
      </c>
      <c r="I375" s="15"/>
      <c r="J375" s="15"/>
      <c r="K375" s="8">
        <f t="shared" si="16"/>
        <v>0</v>
      </c>
      <c r="L375" s="8">
        <f t="shared" si="17"/>
        <v>0</v>
      </c>
    </row>
    <row r="376" spans="1:12" ht="11.1" customHeight="1" outlineLevel="2" x14ac:dyDescent="0.2">
      <c r="A376" s="24" t="s">
        <v>76</v>
      </c>
      <c r="B376" s="24"/>
      <c r="C376" s="24"/>
      <c r="D376" s="24"/>
      <c r="E376" s="24"/>
      <c r="F376" s="12">
        <v>6605736</v>
      </c>
      <c r="G376" s="12">
        <v>6605736</v>
      </c>
      <c r="H376" s="12">
        <v>2461000</v>
      </c>
      <c r="I376" s="12">
        <v>2452432.5</v>
      </c>
      <c r="J376" s="12">
        <v>2435432.5</v>
      </c>
      <c r="K376" s="6">
        <f t="shared" si="16"/>
        <v>0.99651869158878503</v>
      </c>
      <c r="L376" s="6">
        <f t="shared" si="17"/>
        <v>0.37125802484386294</v>
      </c>
    </row>
    <row r="377" spans="1:12" s="5" customFormat="1" ht="21.95" customHeight="1" outlineLevel="3" x14ac:dyDescent="0.15">
      <c r="A377" s="25" t="s">
        <v>20</v>
      </c>
      <c r="B377" s="25"/>
      <c r="C377" s="25"/>
      <c r="D377" s="25"/>
      <c r="E377" s="25"/>
      <c r="F377" s="13">
        <v>6605736</v>
      </c>
      <c r="G377" s="13">
        <v>6605736</v>
      </c>
      <c r="H377" s="13">
        <v>2461000</v>
      </c>
      <c r="I377" s="13">
        <v>2452432.5</v>
      </c>
      <c r="J377" s="13">
        <v>2435432.5</v>
      </c>
      <c r="K377" s="7">
        <f t="shared" si="16"/>
        <v>0.99651869158878503</v>
      </c>
      <c r="L377" s="7">
        <f t="shared" si="17"/>
        <v>0.37125802484386294</v>
      </c>
    </row>
    <row r="378" spans="1:12" ht="11.1" customHeight="1" outlineLevel="4" x14ac:dyDescent="0.2">
      <c r="A378" s="26" t="s">
        <v>10</v>
      </c>
      <c r="B378" s="26"/>
      <c r="C378" s="26"/>
      <c r="D378" s="26"/>
      <c r="E378" s="26"/>
      <c r="F378" s="14">
        <v>20000</v>
      </c>
      <c r="G378" s="14">
        <v>20000</v>
      </c>
      <c r="H378" s="14">
        <v>20000</v>
      </c>
      <c r="I378" s="14">
        <v>20000</v>
      </c>
      <c r="J378" s="14">
        <v>20000</v>
      </c>
      <c r="K378" s="8">
        <f t="shared" si="16"/>
        <v>1</v>
      </c>
      <c r="L378" s="8">
        <f t="shared" si="17"/>
        <v>1</v>
      </c>
    </row>
    <row r="379" spans="1:12" ht="11.1" customHeight="1" outlineLevel="4" x14ac:dyDescent="0.2">
      <c r="A379" s="26" t="s">
        <v>11</v>
      </c>
      <c r="B379" s="26"/>
      <c r="C379" s="26"/>
      <c r="D379" s="26"/>
      <c r="E379" s="26"/>
      <c r="F379" s="14">
        <v>40736</v>
      </c>
      <c r="G379" s="14">
        <v>40736</v>
      </c>
      <c r="H379" s="14">
        <v>16000</v>
      </c>
      <c r="I379" s="14">
        <v>10432.5</v>
      </c>
      <c r="J379" s="14">
        <v>10432.5</v>
      </c>
      <c r="K379" s="8">
        <f t="shared" si="16"/>
        <v>0.65203124999999995</v>
      </c>
      <c r="L379" s="8">
        <f t="shared" si="17"/>
        <v>0.25610025530243519</v>
      </c>
    </row>
    <row r="380" spans="1:12" ht="21.95" customHeight="1" outlineLevel="4" x14ac:dyDescent="0.2">
      <c r="A380" s="26" t="s">
        <v>17</v>
      </c>
      <c r="B380" s="26"/>
      <c r="C380" s="26"/>
      <c r="D380" s="26"/>
      <c r="E380" s="26"/>
      <c r="F380" s="14">
        <v>25000</v>
      </c>
      <c r="G380" s="14">
        <v>25000</v>
      </c>
      <c r="H380" s="14">
        <v>25000</v>
      </c>
      <c r="I380" s="14">
        <v>25000</v>
      </c>
      <c r="J380" s="14">
        <v>25000</v>
      </c>
      <c r="K380" s="8">
        <f t="shared" si="16"/>
        <v>1</v>
      </c>
      <c r="L380" s="8">
        <f t="shared" si="17"/>
        <v>1</v>
      </c>
    </row>
    <row r="381" spans="1:12" ht="11.1" customHeight="1" outlineLevel="4" x14ac:dyDescent="0.2">
      <c r="A381" s="26" t="s">
        <v>57</v>
      </c>
      <c r="B381" s="26"/>
      <c r="C381" s="26"/>
      <c r="D381" s="26"/>
      <c r="E381" s="26"/>
      <c r="F381" s="14">
        <v>6520000</v>
      </c>
      <c r="G381" s="14">
        <v>6520000</v>
      </c>
      <c r="H381" s="14">
        <v>2400000</v>
      </c>
      <c r="I381" s="14">
        <v>2397000</v>
      </c>
      <c r="J381" s="14">
        <v>2380000</v>
      </c>
      <c r="K381" s="8">
        <f t="shared" si="16"/>
        <v>0.99875000000000003</v>
      </c>
      <c r="L381" s="8">
        <f t="shared" si="17"/>
        <v>0.36763803680981594</v>
      </c>
    </row>
    <row r="382" spans="1:12" ht="11.1" customHeight="1" outlineLevel="2" x14ac:dyDescent="0.2">
      <c r="A382" s="24" t="s">
        <v>77</v>
      </c>
      <c r="B382" s="24"/>
      <c r="C382" s="24"/>
      <c r="D382" s="24"/>
      <c r="E382" s="24"/>
      <c r="F382" s="12">
        <v>3660000</v>
      </c>
      <c r="G382" s="12">
        <v>3660000</v>
      </c>
      <c r="H382" s="12">
        <v>1130940</v>
      </c>
      <c r="I382" s="12">
        <v>1130936.55</v>
      </c>
      <c r="J382" s="12">
        <v>1130936.55</v>
      </c>
      <c r="K382" s="6">
        <f t="shared" si="16"/>
        <v>0.99999694944028861</v>
      </c>
      <c r="L382" s="6">
        <f t="shared" si="17"/>
        <v>0.30899905737704919</v>
      </c>
    </row>
    <row r="383" spans="1:12" s="5" customFormat="1" ht="21.95" customHeight="1" outlineLevel="3" x14ac:dyDescent="0.15">
      <c r="A383" s="25" t="s">
        <v>78</v>
      </c>
      <c r="B383" s="25"/>
      <c r="C383" s="25"/>
      <c r="D383" s="25"/>
      <c r="E383" s="25"/>
      <c r="F383" s="13">
        <v>3660000</v>
      </c>
      <c r="G383" s="13">
        <v>3660000</v>
      </c>
      <c r="H383" s="13">
        <v>1130940</v>
      </c>
      <c r="I383" s="13">
        <v>1130936.55</v>
      </c>
      <c r="J383" s="13">
        <v>1130936.55</v>
      </c>
      <c r="K383" s="7">
        <f t="shared" si="16"/>
        <v>0.99999694944028861</v>
      </c>
      <c r="L383" s="7">
        <f t="shared" si="17"/>
        <v>0.30899905737704919</v>
      </c>
    </row>
    <row r="384" spans="1:12" ht="11.1" customHeight="1" outlineLevel="4" x14ac:dyDescent="0.2">
      <c r="A384" s="26" t="s">
        <v>41</v>
      </c>
      <c r="B384" s="26"/>
      <c r="C384" s="26"/>
      <c r="D384" s="26"/>
      <c r="E384" s="26"/>
      <c r="F384" s="14">
        <v>3660000</v>
      </c>
      <c r="G384" s="14">
        <v>3660000</v>
      </c>
      <c r="H384" s="14">
        <v>1130940</v>
      </c>
      <c r="I384" s="14">
        <v>1130936.55</v>
      </c>
      <c r="J384" s="14">
        <v>1130936.55</v>
      </c>
      <c r="K384" s="8">
        <f t="shared" ref="K384:K413" si="18">I384/H384</f>
        <v>0.99999694944028861</v>
      </c>
      <c r="L384" s="8">
        <f t="shared" ref="L384:L413" si="19">I384/G384</f>
        <v>0.30899905737704919</v>
      </c>
    </row>
    <row r="385" spans="1:12" ht="11.1" customHeight="1" outlineLevel="2" x14ac:dyDescent="0.2">
      <c r="A385" s="24" t="s">
        <v>79</v>
      </c>
      <c r="B385" s="24"/>
      <c r="C385" s="24"/>
      <c r="D385" s="24"/>
      <c r="E385" s="24"/>
      <c r="F385" s="12">
        <v>29245300</v>
      </c>
      <c r="G385" s="12">
        <v>29245300</v>
      </c>
      <c r="H385" s="12">
        <v>10489650</v>
      </c>
      <c r="I385" s="12">
        <v>9043429.6999999993</v>
      </c>
      <c r="J385" s="12">
        <v>8972790.6999999993</v>
      </c>
      <c r="K385" s="6">
        <f t="shared" si="18"/>
        <v>0.86212883175320432</v>
      </c>
      <c r="L385" s="6">
        <f t="shared" si="19"/>
        <v>0.30922677148122946</v>
      </c>
    </row>
    <row r="386" spans="1:12" s="5" customFormat="1" ht="22.5" customHeight="1" outlineLevel="3" x14ac:dyDescent="0.15">
      <c r="A386" s="25" t="s">
        <v>25</v>
      </c>
      <c r="B386" s="25"/>
      <c r="C386" s="25"/>
      <c r="D386" s="25"/>
      <c r="E386" s="25"/>
      <c r="F386" s="13">
        <v>29245300</v>
      </c>
      <c r="G386" s="13">
        <v>29245300</v>
      </c>
      <c r="H386" s="13">
        <v>10489650</v>
      </c>
      <c r="I386" s="13">
        <v>9043429.6999999993</v>
      </c>
      <c r="J386" s="13">
        <v>8972790.6999999993</v>
      </c>
      <c r="K386" s="7">
        <f t="shared" si="18"/>
        <v>0.86212883175320432</v>
      </c>
      <c r="L386" s="7">
        <f t="shared" si="19"/>
        <v>0.30922677148122946</v>
      </c>
    </row>
    <row r="387" spans="1:12" ht="12" outlineLevel="4" x14ac:dyDescent="0.2">
      <c r="A387" s="26" t="s">
        <v>8</v>
      </c>
      <c r="B387" s="26"/>
      <c r="C387" s="26"/>
      <c r="D387" s="26"/>
      <c r="E387" s="26"/>
      <c r="F387" s="14">
        <v>20385000</v>
      </c>
      <c r="G387" s="14">
        <v>20385000</v>
      </c>
      <c r="H387" s="14">
        <v>6790000</v>
      </c>
      <c r="I387" s="14">
        <v>6789665.7699999996</v>
      </c>
      <c r="J387" s="14">
        <v>6789665.7699999996</v>
      </c>
      <c r="K387" s="8">
        <f t="shared" si="18"/>
        <v>0.99995077614138428</v>
      </c>
      <c r="L387" s="8">
        <f t="shared" si="19"/>
        <v>0.33307165906303654</v>
      </c>
    </row>
    <row r="388" spans="1:12" ht="12" outlineLevel="4" x14ac:dyDescent="0.2">
      <c r="A388" s="26" t="s">
        <v>9</v>
      </c>
      <c r="B388" s="26"/>
      <c r="C388" s="26"/>
      <c r="D388" s="26"/>
      <c r="E388" s="26"/>
      <c r="F388" s="14">
        <v>4484000</v>
      </c>
      <c r="G388" s="14">
        <v>4484000</v>
      </c>
      <c r="H388" s="14">
        <v>1495050</v>
      </c>
      <c r="I388" s="14">
        <v>1478728.77</v>
      </c>
      <c r="J388" s="14">
        <v>1478728.77</v>
      </c>
      <c r="K388" s="8">
        <f t="shared" si="18"/>
        <v>0.98908315440955152</v>
      </c>
      <c r="L388" s="8">
        <f t="shared" si="19"/>
        <v>0.32977894067796609</v>
      </c>
    </row>
    <row r="389" spans="1:12" ht="11.1" customHeight="1" outlineLevel="4" x14ac:dyDescent="0.2">
      <c r="A389" s="26" t="s">
        <v>10</v>
      </c>
      <c r="B389" s="26"/>
      <c r="C389" s="26"/>
      <c r="D389" s="26"/>
      <c r="E389" s="26"/>
      <c r="F389" s="14">
        <v>200000</v>
      </c>
      <c r="G389" s="14">
        <v>200000</v>
      </c>
      <c r="H389" s="14">
        <v>120000</v>
      </c>
      <c r="I389" s="14">
        <v>97957.24</v>
      </c>
      <c r="J389" s="14">
        <v>27318.240000000002</v>
      </c>
      <c r="K389" s="8">
        <f t="shared" si="18"/>
        <v>0.81631033333333336</v>
      </c>
      <c r="L389" s="8">
        <f t="shared" si="19"/>
        <v>0.4897862</v>
      </c>
    </row>
    <row r="390" spans="1:12" ht="11.1" customHeight="1" outlineLevel="4" x14ac:dyDescent="0.2">
      <c r="A390" s="26" t="s">
        <v>11</v>
      </c>
      <c r="B390" s="26"/>
      <c r="C390" s="26"/>
      <c r="D390" s="26"/>
      <c r="E390" s="26"/>
      <c r="F390" s="14">
        <v>1400000</v>
      </c>
      <c r="G390" s="14">
        <v>1400000</v>
      </c>
      <c r="H390" s="14">
        <v>800000</v>
      </c>
      <c r="I390" s="14">
        <v>239560.23</v>
      </c>
      <c r="J390" s="14">
        <v>239560.23</v>
      </c>
      <c r="K390" s="8">
        <f t="shared" si="18"/>
        <v>0.29945028750000002</v>
      </c>
      <c r="L390" s="8">
        <f t="shared" si="19"/>
        <v>0.17111445</v>
      </c>
    </row>
    <row r="391" spans="1:12" ht="11.1" customHeight="1" outlineLevel="4" x14ac:dyDescent="0.2">
      <c r="A391" s="26" t="s">
        <v>12</v>
      </c>
      <c r="B391" s="26"/>
      <c r="C391" s="26"/>
      <c r="D391" s="26"/>
      <c r="E391" s="26"/>
      <c r="F391" s="14">
        <v>2285200</v>
      </c>
      <c r="G391" s="14">
        <v>2285200</v>
      </c>
      <c r="H391" s="14">
        <v>1114100</v>
      </c>
      <c r="I391" s="14">
        <v>379269.26</v>
      </c>
      <c r="J391" s="14">
        <v>379269.26</v>
      </c>
      <c r="K391" s="8">
        <f t="shared" si="18"/>
        <v>0.34042658648236246</v>
      </c>
      <c r="L391" s="8">
        <f t="shared" si="19"/>
        <v>0.16596764396989322</v>
      </c>
    </row>
    <row r="392" spans="1:12" ht="11.1" customHeight="1" outlineLevel="4" x14ac:dyDescent="0.2">
      <c r="A392" s="26" t="s">
        <v>13</v>
      </c>
      <c r="B392" s="26"/>
      <c r="C392" s="26"/>
      <c r="D392" s="26"/>
      <c r="E392" s="26"/>
      <c r="F392" s="14">
        <v>30000</v>
      </c>
      <c r="G392" s="14">
        <v>30000</v>
      </c>
      <c r="H392" s="14">
        <v>10700</v>
      </c>
      <c r="I392" s="14">
        <v>7933.86</v>
      </c>
      <c r="J392" s="14">
        <v>7933.86</v>
      </c>
      <c r="K392" s="8">
        <f t="shared" si="18"/>
        <v>0.74148224299065413</v>
      </c>
      <c r="L392" s="8">
        <f t="shared" si="19"/>
        <v>0.26446199999999997</v>
      </c>
    </row>
    <row r="393" spans="1:12" ht="11.1" customHeight="1" outlineLevel="4" x14ac:dyDescent="0.2">
      <c r="A393" s="26" t="s">
        <v>14</v>
      </c>
      <c r="B393" s="26"/>
      <c r="C393" s="26"/>
      <c r="D393" s="26"/>
      <c r="E393" s="26"/>
      <c r="F393" s="14">
        <v>418300</v>
      </c>
      <c r="G393" s="14">
        <v>418300</v>
      </c>
      <c r="H393" s="14">
        <v>145000</v>
      </c>
      <c r="I393" s="14">
        <v>44609.03</v>
      </c>
      <c r="J393" s="14">
        <v>44609.03</v>
      </c>
      <c r="K393" s="8">
        <f t="shared" si="18"/>
        <v>0.30764848275862067</v>
      </c>
      <c r="L393" s="8">
        <f t="shared" si="19"/>
        <v>0.10664362897442027</v>
      </c>
    </row>
    <row r="394" spans="1:12" ht="11.1" customHeight="1" outlineLevel="4" x14ac:dyDescent="0.2">
      <c r="A394" s="26" t="s">
        <v>26</v>
      </c>
      <c r="B394" s="26"/>
      <c r="C394" s="26"/>
      <c r="D394" s="26"/>
      <c r="E394" s="26"/>
      <c r="F394" s="14">
        <v>42800</v>
      </c>
      <c r="G394" s="14">
        <v>42800</v>
      </c>
      <c r="H394" s="14">
        <v>14800</v>
      </c>
      <c r="I394" s="14">
        <v>5705.54</v>
      </c>
      <c r="J394" s="14">
        <v>5705.54</v>
      </c>
      <c r="K394" s="8">
        <f t="shared" si="18"/>
        <v>0.38550945945945947</v>
      </c>
      <c r="L394" s="8">
        <f t="shared" si="19"/>
        <v>0.1333070093457944</v>
      </c>
    </row>
    <row r="395" spans="1:12" ht="21.95" customHeight="1" outlineLevel="2" x14ac:dyDescent="0.2">
      <c r="A395" s="24" t="s">
        <v>80</v>
      </c>
      <c r="B395" s="24"/>
      <c r="C395" s="24"/>
      <c r="D395" s="24"/>
      <c r="E395" s="24"/>
      <c r="F395" s="12">
        <v>7663800</v>
      </c>
      <c r="G395" s="12">
        <v>7663800</v>
      </c>
      <c r="H395" s="12">
        <v>3134400</v>
      </c>
      <c r="I395" s="12">
        <v>1825416.28</v>
      </c>
      <c r="J395" s="12">
        <v>1825416.28</v>
      </c>
      <c r="K395" s="6">
        <f t="shared" si="18"/>
        <v>0.5823814063297601</v>
      </c>
      <c r="L395" s="6">
        <f t="shared" si="19"/>
        <v>0.2381868368172447</v>
      </c>
    </row>
    <row r="396" spans="1:12" s="5" customFormat="1" ht="23.25" customHeight="1" outlineLevel="3" x14ac:dyDescent="0.15">
      <c r="A396" s="25" t="s">
        <v>25</v>
      </c>
      <c r="B396" s="25"/>
      <c r="C396" s="25"/>
      <c r="D396" s="25"/>
      <c r="E396" s="25"/>
      <c r="F396" s="13">
        <v>7663800</v>
      </c>
      <c r="G396" s="13">
        <v>7663800</v>
      </c>
      <c r="H396" s="13">
        <v>3134400</v>
      </c>
      <c r="I396" s="13">
        <v>1825416.28</v>
      </c>
      <c r="J396" s="13">
        <v>1825416.28</v>
      </c>
      <c r="K396" s="7">
        <f t="shared" si="18"/>
        <v>0.5823814063297601</v>
      </c>
      <c r="L396" s="7">
        <f t="shared" si="19"/>
        <v>0.2381868368172447</v>
      </c>
    </row>
    <row r="397" spans="1:12" ht="11.1" customHeight="1" outlineLevel="4" x14ac:dyDescent="0.2">
      <c r="A397" s="26" t="s">
        <v>8</v>
      </c>
      <c r="B397" s="26"/>
      <c r="C397" s="26"/>
      <c r="D397" s="26"/>
      <c r="E397" s="26"/>
      <c r="F397" s="14">
        <v>3500000</v>
      </c>
      <c r="G397" s="14">
        <v>3500000</v>
      </c>
      <c r="H397" s="14">
        <v>1122000</v>
      </c>
      <c r="I397" s="14">
        <v>1122000</v>
      </c>
      <c r="J397" s="14">
        <v>1122000</v>
      </c>
      <c r="K397" s="8">
        <f t="shared" si="18"/>
        <v>1</v>
      </c>
      <c r="L397" s="8">
        <f t="shared" si="19"/>
        <v>0.32057142857142856</v>
      </c>
    </row>
    <row r="398" spans="1:12" ht="11.1" customHeight="1" outlineLevel="4" x14ac:dyDescent="0.2">
      <c r="A398" s="26" t="s">
        <v>9</v>
      </c>
      <c r="B398" s="26"/>
      <c r="C398" s="26"/>
      <c r="D398" s="26"/>
      <c r="E398" s="26"/>
      <c r="F398" s="14">
        <v>769900</v>
      </c>
      <c r="G398" s="14">
        <v>769900</v>
      </c>
      <c r="H398" s="14">
        <v>246900</v>
      </c>
      <c r="I398" s="14">
        <v>241664.83</v>
      </c>
      <c r="J398" s="14">
        <v>241664.83</v>
      </c>
      <c r="K398" s="8">
        <f t="shared" si="18"/>
        <v>0.97879639530174156</v>
      </c>
      <c r="L398" s="8">
        <f t="shared" si="19"/>
        <v>0.31389119366151447</v>
      </c>
    </row>
    <row r="399" spans="1:12" ht="11.1" customHeight="1" outlineLevel="4" x14ac:dyDescent="0.2">
      <c r="A399" s="26" t="s">
        <v>10</v>
      </c>
      <c r="B399" s="26"/>
      <c r="C399" s="26"/>
      <c r="D399" s="26"/>
      <c r="E399" s="26"/>
      <c r="F399" s="14">
        <v>200000</v>
      </c>
      <c r="G399" s="14">
        <v>200000</v>
      </c>
      <c r="H399" s="14">
        <v>120000</v>
      </c>
      <c r="I399" s="14">
        <v>34212.480000000003</v>
      </c>
      <c r="J399" s="14">
        <v>34212.480000000003</v>
      </c>
      <c r="K399" s="8">
        <f t="shared" si="18"/>
        <v>0.28510400000000002</v>
      </c>
      <c r="L399" s="8">
        <f t="shared" si="19"/>
        <v>0.1710624</v>
      </c>
    </row>
    <row r="400" spans="1:12" ht="11.1" customHeight="1" outlineLevel="4" x14ac:dyDescent="0.2">
      <c r="A400" s="26" t="s">
        <v>11</v>
      </c>
      <c r="B400" s="26"/>
      <c r="C400" s="26"/>
      <c r="D400" s="26"/>
      <c r="E400" s="26"/>
      <c r="F400" s="14">
        <v>1720000</v>
      </c>
      <c r="G400" s="14">
        <v>1720000</v>
      </c>
      <c r="H400" s="14">
        <v>860000</v>
      </c>
      <c r="I400" s="14">
        <v>37077.54</v>
      </c>
      <c r="J400" s="14">
        <v>37077.54</v>
      </c>
      <c r="K400" s="8">
        <f t="shared" si="18"/>
        <v>4.3113418604651163E-2</v>
      </c>
      <c r="L400" s="8">
        <f t="shared" si="19"/>
        <v>2.1556709302325582E-2</v>
      </c>
    </row>
    <row r="401" spans="1:12" ht="11.1" customHeight="1" outlineLevel="4" x14ac:dyDescent="0.2">
      <c r="A401" s="26" t="s">
        <v>12</v>
      </c>
      <c r="B401" s="26"/>
      <c r="C401" s="26"/>
      <c r="D401" s="26"/>
      <c r="E401" s="26"/>
      <c r="F401" s="14">
        <v>1170400</v>
      </c>
      <c r="G401" s="14">
        <v>1170400</v>
      </c>
      <c r="H401" s="14">
        <v>660400</v>
      </c>
      <c r="I401" s="14">
        <v>342506.59</v>
      </c>
      <c r="J401" s="14">
        <v>342506.59</v>
      </c>
      <c r="K401" s="8">
        <f t="shared" si="18"/>
        <v>0.51863505451241676</v>
      </c>
      <c r="L401" s="8">
        <f t="shared" si="19"/>
        <v>0.2926406271360219</v>
      </c>
    </row>
    <row r="402" spans="1:12" ht="11.1" customHeight="1" outlineLevel="4" x14ac:dyDescent="0.2">
      <c r="A402" s="26" t="s">
        <v>13</v>
      </c>
      <c r="B402" s="26"/>
      <c r="C402" s="26"/>
      <c r="D402" s="26"/>
      <c r="E402" s="26"/>
      <c r="F402" s="14">
        <v>42800</v>
      </c>
      <c r="G402" s="14">
        <v>42800</v>
      </c>
      <c r="H402" s="14">
        <v>15000</v>
      </c>
      <c r="I402" s="14">
        <v>4889.16</v>
      </c>
      <c r="J402" s="14">
        <v>4889.16</v>
      </c>
      <c r="K402" s="8">
        <f t="shared" si="18"/>
        <v>0.32594400000000001</v>
      </c>
      <c r="L402" s="8">
        <f t="shared" si="19"/>
        <v>0.11423271028037382</v>
      </c>
    </row>
    <row r="403" spans="1:12" ht="11.1" customHeight="1" outlineLevel="4" x14ac:dyDescent="0.2">
      <c r="A403" s="26" t="s">
        <v>14</v>
      </c>
      <c r="B403" s="26"/>
      <c r="C403" s="26"/>
      <c r="D403" s="26"/>
      <c r="E403" s="26"/>
      <c r="F403" s="14">
        <v>245600</v>
      </c>
      <c r="G403" s="14">
        <v>245600</v>
      </c>
      <c r="H403" s="14">
        <v>105000</v>
      </c>
      <c r="I403" s="14">
        <v>41841.35</v>
      </c>
      <c r="J403" s="14">
        <v>41841.35</v>
      </c>
      <c r="K403" s="8">
        <f t="shared" si="18"/>
        <v>0.39848904761904763</v>
      </c>
      <c r="L403" s="8">
        <f t="shared" si="19"/>
        <v>0.17036380293159609</v>
      </c>
    </row>
    <row r="404" spans="1:12" ht="11.1" customHeight="1" outlineLevel="4" x14ac:dyDescent="0.2">
      <c r="A404" s="26" t="s">
        <v>26</v>
      </c>
      <c r="B404" s="26"/>
      <c r="C404" s="26"/>
      <c r="D404" s="26"/>
      <c r="E404" s="26"/>
      <c r="F404" s="14">
        <v>15100</v>
      </c>
      <c r="G404" s="14">
        <v>15100</v>
      </c>
      <c r="H404" s="14">
        <v>5100</v>
      </c>
      <c r="I404" s="14">
        <v>1224.33</v>
      </c>
      <c r="J404" s="14">
        <v>1224.33</v>
      </c>
      <c r="K404" s="8">
        <f t="shared" si="18"/>
        <v>0.24006470588235293</v>
      </c>
      <c r="L404" s="8">
        <f t="shared" si="19"/>
        <v>8.1081456953642383E-2</v>
      </c>
    </row>
    <row r="405" spans="1:12" ht="24" customHeight="1" outlineLevel="2" x14ac:dyDescent="0.2">
      <c r="A405" s="24" t="s">
        <v>81</v>
      </c>
      <c r="B405" s="24"/>
      <c r="C405" s="24"/>
      <c r="D405" s="24"/>
      <c r="E405" s="24"/>
      <c r="F405" s="12">
        <v>3073790</v>
      </c>
      <c r="G405" s="12">
        <v>3073790</v>
      </c>
      <c r="H405" s="12">
        <v>1024760</v>
      </c>
      <c r="I405" s="12">
        <v>920858.93</v>
      </c>
      <c r="J405" s="12">
        <v>920858.93</v>
      </c>
      <c r="K405" s="6">
        <f t="shared" si="18"/>
        <v>0.89860936219212306</v>
      </c>
      <c r="L405" s="6">
        <f t="shared" si="19"/>
        <v>0.29958420386558615</v>
      </c>
    </row>
    <row r="406" spans="1:12" s="5" customFormat="1" ht="21" customHeight="1" outlineLevel="3" x14ac:dyDescent="0.15">
      <c r="A406" s="25" t="s">
        <v>25</v>
      </c>
      <c r="B406" s="25"/>
      <c r="C406" s="25"/>
      <c r="D406" s="25"/>
      <c r="E406" s="25"/>
      <c r="F406" s="13">
        <v>3073790</v>
      </c>
      <c r="G406" s="13">
        <v>3073790</v>
      </c>
      <c r="H406" s="13">
        <v>1024760</v>
      </c>
      <c r="I406" s="13">
        <v>920858.93</v>
      </c>
      <c r="J406" s="13">
        <v>920858.93</v>
      </c>
      <c r="K406" s="7">
        <f t="shared" si="18"/>
        <v>0.89860936219212306</v>
      </c>
      <c r="L406" s="7">
        <f t="shared" si="19"/>
        <v>0.29958420386558615</v>
      </c>
    </row>
    <row r="407" spans="1:12" ht="11.1" customHeight="1" outlineLevel="4" x14ac:dyDescent="0.2">
      <c r="A407" s="26" t="s">
        <v>8</v>
      </c>
      <c r="B407" s="26"/>
      <c r="C407" s="26"/>
      <c r="D407" s="26"/>
      <c r="E407" s="26"/>
      <c r="F407" s="14">
        <v>2250000</v>
      </c>
      <c r="G407" s="14">
        <v>2250000</v>
      </c>
      <c r="H407" s="14">
        <v>708000</v>
      </c>
      <c r="I407" s="14">
        <v>708000</v>
      </c>
      <c r="J407" s="14">
        <v>708000</v>
      </c>
      <c r="K407" s="8">
        <f t="shared" si="18"/>
        <v>1</v>
      </c>
      <c r="L407" s="8">
        <f t="shared" si="19"/>
        <v>0.31466666666666665</v>
      </c>
    </row>
    <row r="408" spans="1:12" ht="11.1" customHeight="1" outlineLevel="4" x14ac:dyDescent="0.2">
      <c r="A408" s="26" t="s">
        <v>9</v>
      </c>
      <c r="B408" s="26"/>
      <c r="C408" s="26"/>
      <c r="D408" s="26"/>
      <c r="E408" s="26"/>
      <c r="F408" s="14">
        <v>495000</v>
      </c>
      <c r="G408" s="14">
        <v>495000</v>
      </c>
      <c r="H408" s="14">
        <v>155760</v>
      </c>
      <c r="I408" s="14">
        <v>155760</v>
      </c>
      <c r="J408" s="14">
        <v>155760</v>
      </c>
      <c r="K408" s="8">
        <f t="shared" si="18"/>
        <v>1</v>
      </c>
      <c r="L408" s="8">
        <f t="shared" si="19"/>
        <v>0.31466666666666665</v>
      </c>
    </row>
    <row r="409" spans="1:12" ht="11.1" customHeight="1" outlineLevel="4" x14ac:dyDescent="0.2">
      <c r="A409" s="26" t="s">
        <v>10</v>
      </c>
      <c r="B409" s="26"/>
      <c r="C409" s="26"/>
      <c r="D409" s="26"/>
      <c r="E409" s="26"/>
      <c r="F409" s="14">
        <v>99290</v>
      </c>
      <c r="G409" s="14">
        <v>99290</v>
      </c>
      <c r="H409" s="14">
        <v>60000</v>
      </c>
      <c r="I409" s="15"/>
      <c r="J409" s="15"/>
      <c r="K409" s="8">
        <f t="shared" si="18"/>
        <v>0</v>
      </c>
      <c r="L409" s="8">
        <f t="shared" si="19"/>
        <v>0</v>
      </c>
    </row>
    <row r="410" spans="1:12" ht="11.1" customHeight="1" outlineLevel="4" x14ac:dyDescent="0.2">
      <c r="A410" s="26" t="s">
        <v>11</v>
      </c>
      <c r="B410" s="26"/>
      <c r="C410" s="26"/>
      <c r="D410" s="26"/>
      <c r="E410" s="26"/>
      <c r="F410" s="14">
        <v>160000</v>
      </c>
      <c r="G410" s="14">
        <v>160000</v>
      </c>
      <c r="H410" s="14">
        <v>70000</v>
      </c>
      <c r="I410" s="14">
        <v>50016.37</v>
      </c>
      <c r="J410" s="14">
        <v>50016.37</v>
      </c>
      <c r="K410" s="8">
        <f t="shared" si="18"/>
        <v>0.71451957142857148</v>
      </c>
      <c r="L410" s="8">
        <f t="shared" si="19"/>
        <v>0.31260231250000003</v>
      </c>
    </row>
    <row r="411" spans="1:12" ht="11.1" customHeight="1" outlineLevel="4" x14ac:dyDescent="0.2">
      <c r="A411" s="26" t="s">
        <v>12</v>
      </c>
      <c r="B411" s="26"/>
      <c r="C411" s="26"/>
      <c r="D411" s="26"/>
      <c r="E411" s="26"/>
      <c r="F411" s="14">
        <v>34600</v>
      </c>
      <c r="G411" s="14">
        <v>34600</v>
      </c>
      <c r="H411" s="14">
        <v>19000</v>
      </c>
      <c r="I411" s="14">
        <v>5252.15</v>
      </c>
      <c r="J411" s="14">
        <v>5252.15</v>
      </c>
      <c r="K411" s="8">
        <f t="shared" si="18"/>
        <v>0.27642894736842105</v>
      </c>
      <c r="L411" s="8">
        <f t="shared" si="19"/>
        <v>0.15179624277456646</v>
      </c>
    </row>
    <row r="412" spans="1:12" ht="11.1" customHeight="1" outlineLevel="4" x14ac:dyDescent="0.2">
      <c r="A412" s="26" t="s">
        <v>13</v>
      </c>
      <c r="B412" s="26"/>
      <c r="C412" s="26"/>
      <c r="D412" s="26"/>
      <c r="E412" s="26"/>
      <c r="F412" s="14">
        <v>2100</v>
      </c>
      <c r="G412" s="14">
        <v>2100</v>
      </c>
      <c r="H412" s="16">
        <v>800</v>
      </c>
      <c r="I412" s="16">
        <v>534.15</v>
      </c>
      <c r="J412" s="16">
        <v>534.15</v>
      </c>
      <c r="K412" s="8">
        <f t="shared" si="18"/>
        <v>0.66768749999999999</v>
      </c>
      <c r="L412" s="8">
        <f t="shared" si="19"/>
        <v>0.25435714285714284</v>
      </c>
    </row>
    <row r="413" spans="1:12" ht="11.1" customHeight="1" outlineLevel="4" x14ac:dyDescent="0.2">
      <c r="A413" s="26" t="s">
        <v>14</v>
      </c>
      <c r="B413" s="26"/>
      <c r="C413" s="26"/>
      <c r="D413" s="26"/>
      <c r="E413" s="26"/>
      <c r="F413" s="14">
        <v>29600</v>
      </c>
      <c r="G413" s="14">
        <v>29600</v>
      </c>
      <c r="H413" s="14">
        <v>10000</v>
      </c>
      <c r="I413" s="14">
        <v>1021.44</v>
      </c>
      <c r="J413" s="14">
        <v>1021.44</v>
      </c>
      <c r="K413" s="8">
        <f t="shared" si="18"/>
        <v>0.102144</v>
      </c>
      <c r="L413" s="8">
        <f t="shared" si="19"/>
        <v>3.4508108108108108E-2</v>
      </c>
    </row>
    <row r="414" spans="1:12" ht="11.1" customHeight="1" outlineLevel="4" x14ac:dyDescent="0.2">
      <c r="A414" s="26" t="s">
        <v>26</v>
      </c>
      <c r="B414" s="26"/>
      <c r="C414" s="26"/>
      <c r="D414" s="26"/>
      <c r="E414" s="26"/>
      <c r="F414" s="14">
        <v>3200</v>
      </c>
      <c r="G414" s="14">
        <v>3200</v>
      </c>
      <c r="H414" s="14">
        <v>1200</v>
      </c>
      <c r="I414" s="16">
        <v>274.82</v>
      </c>
      <c r="J414" s="16">
        <v>274.82</v>
      </c>
      <c r="K414" s="8">
        <f t="shared" ref="K414:K437" si="20">I414/H414</f>
        <v>0.22901666666666667</v>
      </c>
      <c r="L414" s="8">
        <f t="shared" ref="L414:L437" si="21">I414/G414</f>
        <v>8.5881249999999992E-2</v>
      </c>
    </row>
    <row r="415" spans="1:12" ht="12.75" customHeight="1" outlineLevel="2" x14ac:dyDescent="0.2">
      <c r="A415" s="24" t="s">
        <v>82</v>
      </c>
      <c r="B415" s="24"/>
      <c r="C415" s="24"/>
      <c r="D415" s="24"/>
      <c r="E415" s="24"/>
      <c r="F415" s="12">
        <v>416900</v>
      </c>
      <c r="G415" s="12">
        <v>416900</v>
      </c>
      <c r="H415" s="12">
        <v>61600</v>
      </c>
      <c r="I415" s="17"/>
      <c r="J415" s="17"/>
      <c r="K415" s="6">
        <f t="shared" si="20"/>
        <v>0</v>
      </c>
      <c r="L415" s="6">
        <f t="shared" si="21"/>
        <v>0</v>
      </c>
    </row>
    <row r="416" spans="1:12" s="5" customFormat="1" ht="23.25" customHeight="1" outlineLevel="3" x14ac:dyDescent="0.15">
      <c r="A416" s="25" t="s">
        <v>25</v>
      </c>
      <c r="B416" s="25"/>
      <c r="C416" s="25"/>
      <c r="D416" s="25"/>
      <c r="E416" s="25"/>
      <c r="F416" s="13">
        <v>416900</v>
      </c>
      <c r="G416" s="13">
        <v>416900</v>
      </c>
      <c r="H416" s="13">
        <v>61600</v>
      </c>
      <c r="I416" s="21"/>
      <c r="J416" s="21"/>
      <c r="K416" s="7">
        <f t="shared" si="20"/>
        <v>0</v>
      </c>
      <c r="L416" s="7">
        <f t="shared" si="21"/>
        <v>0</v>
      </c>
    </row>
    <row r="417" spans="1:12" ht="11.1" customHeight="1" outlineLevel="4" x14ac:dyDescent="0.2">
      <c r="A417" s="26" t="s">
        <v>10</v>
      </c>
      <c r="B417" s="26"/>
      <c r="C417" s="26"/>
      <c r="D417" s="26"/>
      <c r="E417" s="26"/>
      <c r="F417" s="14">
        <v>156900</v>
      </c>
      <c r="G417" s="14">
        <v>156900</v>
      </c>
      <c r="H417" s="14">
        <v>35000</v>
      </c>
      <c r="I417" s="15"/>
      <c r="J417" s="15"/>
      <c r="K417" s="8">
        <f t="shared" si="20"/>
        <v>0</v>
      </c>
      <c r="L417" s="8">
        <f t="shared" si="21"/>
        <v>0</v>
      </c>
    </row>
    <row r="418" spans="1:12" ht="11.1" customHeight="1" outlineLevel="4" x14ac:dyDescent="0.2">
      <c r="A418" s="26" t="s">
        <v>11</v>
      </c>
      <c r="B418" s="26"/>
      <c r="C418" s="26"/>
      <c r="D418" s="26"/>
      <c r="E418" s="26"/>
      <c r="F418" s="14">
        <v>260000</v>
      </c>
      <c r="G418" s="14">
        <v>260000</v>
      </c>
      <c r="H418" s="14">
        <v>26600</v>
      </c>
      <c r="I418" s="15"/>
      <c r="J418" s="15"/>
      <c r="K418" s="8">
        <f t="shared" si="20"/>
        <v>0</v>
      </c>
      <c r="L418" s="8">
        <f t="shared" si="21"/>
        <v>0</v>
      </c>
    </row>
    <row r="419" spans="1:12" ht="23.25" customHeight="1" outlineLevel="2" x14ac:dyDescent="0.2">
      <c r="A419" s="24" t="s">
        <v>83</v>
      </c>
      <c r="B419" s="24"/>
      <c r="C419" s="24"/>
      <c r="D419" s="24"/>
      <c r="E419" s="24"/>
      <c r="F419" s="12">
        <v>44527192</v>
      </c>
      <c r="G419" s="12">
        <v>44527192</v>
      </c>
      <c r="H419" s="12">
        <v>14213200</v>
      </c>
      <c r="I419" s="12">
        <v>10849236.59</v>
      </c>
      <c r="J419" s="12">
        <v>10848031.73</v>
      </c>
      <c r="K419" s="6">
        <f t="shared" si="20"/>
        <v>0.76332117960768864</v>
      </c>
      <c r="L419" s="6">
        <f t="shared" si="21"/>
        <v>0.24365418304392517</v>
      </c>
    </row>
    <row r="420" spans="1:12" s="5" customFormat="1" ht="22.5" customHeight="1" outlineLevel="3" x14ac:dyDescent="0.15">
      <c r="A420" s="25" t="s">
        <v>23</v>
      </c>
      <c r="B420" s="25"/>
      <c r="C420" s="25"/>
      <c r="D420" s="25"/>
      <c r="E420" s="25"/>
      <c r="F420" s="13">
        <v>44527192</v>
      </c>
      <c r="G420" s="13">
        <v>44527192</v>
      </c>
      <c r="H420" s="13">
        <v>14213200</v>
      </c>
      <c r="I420" s="13">
        <v>10849236.59</v>
      </c>
      <c r="J420" s="13">
        <v>10848031.73</v>
      </c>
      <c r="K420" s="7">
        <f t="shared" si="20"/>
        <v>0.76332117960768864</v>
      </c>
      <c r="L420" s="7">
        <f t="shared" si="21"/>
        <v>0.24365418304392517</v>
      </c>
    </row>
    <row r="421" spans="1:12" ht="11.1" customHeight="1" outlineLevel="4" x14ac:dyDescent="0.2">
      <c r="A421" s="26" t="s">
        <v>8</v>
      </c>
      <c r="B421" s="26"/>
      <c r="C421" s="26"/>
      <c r="D421" s="26"/>
      <c r="E421" s="26"/>
      <c r="F421" s="14">
        <v>29511717</v>
      </c>
      <c r="G421" s="14">
        <v>29511717</v>
      </c>
      <c r="H421" s="14">
        <v>8960000</v>
      </c>
      <c r="I421" s="14">
        <v>8318990.96</v>
      </c>
      <c r="J421" s="14">
        <v>8318990.96</v>
      </c>
      <c r="K421" s="8">
        <f t="shared" si="20"/>
        <v>0.92845881249999995</v>
      </c>
      <c r="L421" s="8">
        <f t="shared" si="21"/>
        <v>0.28188773157454716</v>
      </c>
    </row>
    <row r="422" spans="1:12" ht="11.1" customHeight="1" outlineLevel="4" x14ac:dyDescent="0.2">
      <c r="A422" s="26" t="s">
        <v>9</v>
      </c>
      <c r="B422" s="26"/>
      <c r="C422" s="26"/>
      <c r="D422" s="26"/>
      <c r="E422" s="26"/>
      <c r="F422" s="14">
        <v>6492578</v>
      </c>
      <c r="G422" s="14">
        <v>6492578</v>
      </c>
      <c r="H422" s="14">
        <v>1971200</v>
      </c>
      <c r="I422" s="14">
        <v>1820609.3</v>
      </c>
      <c r="J422" s="14">
        <v>1820609.3</v>
      </c>
      <c r="K422" s="8">
        <f t="shared" si="20"/>
        <v>0.92360455560064936</v>
      </c>
      <c r="L422" s="8">
        <f t="shared" si="21"/>
        <v>0.2804139280267407</v>
      </c>
    </row>
    <row r="423" spans="1:12" ht="11.1" customHeight="1" outlineLevel="4" x14ac:dyDescent="0.2">
      <c r="A423" s="26" t="s">
        <v>10</v>
      </c>
      <c r="B423" s="26"/>
      <c r="C423" s="26"/>
      <c r="D423" s="26"/>
      <c r="E423" s="26"/>
      <c r="F423" s="14">
        <v>1100000</v>
      </c>
      <c r="G423" s="14">
        <v>1100000</v>
      </c>
      <c r="H423" s="14">
        <v>300000</v>
      </c>
      <c r="I423" s="15"/>
      <c r="J423" s="15"/>
      <c r="K423" s="8">
        <f t="shared" si="20"/>
        <v>0</v>
      </c>
      <c r="L423" s="8">
        <f t="shared" si="21"/>
        <v>0</v>
      </c>
    </row>
    <row r="424" spans="1:12" ht="11.1" customHeight="1" outlineLevel="4" x14ac:dyDescent="0.2">
      <c r="A424" s="26" t="s">
        <v>30</v>
      </c>
      <c r="B424" s="26"/>
      <c r="C424" s="26"/>
      <c r="D424" s="26"/>
      <c r="E424" s="26"/>
      <c r="F424" s="14">
        <v>40000</v>
      </c>
      <c r="G424" s="14">
        <v>40000</v>
      </c>
      <c r="H424" s="15"/>
      <c r="I424" s="15"/>
      <c r="J424" s="15"/>
      <c r="K424" s="8">
        <v>0</v>
      </c>
      <c r="L424" s="8">
        <f t="shared" si="21"/>
        <v>0</v>
      </c>
    </row>
    <row r="425" spans="1:12" ht="11.1" customHeight="1" outlineLevel="4" x14ac:dyDescent="0.2">
      <c r="A425" s="26" t="s">
        <v>11</v>
      </c>
      <c r="B425" s="26"/>
      <c r="C425" s="26"/>
      <c r="D425" s="26"/>
      <c r="E425" s="26"/>
      <c r="F425" s="14">
        <v>3070000</v>
      </c>
      <c r="G425" s="14">
        <v>3070000</v>
      </c>
      <c r="H425" s="14">
        <v>980000</v>
      </c>
      <c r="I425" s="14">
        <v>30781.53</v>
      </c>
      <c r="J425" s="14">
        <v>30212.09</v>
      </c>
      <c r="K425" s="8">
        <f t="shared" si="20"/>
        <v>3.1409724489795919E-2</v>
      </c>
      <c r="L425" s="8">
        <f t="shared" si="21"/>
        <v>1.0026557003257329E-2</v>
      </c>
    </row>
    <row r="426" spans="1:12" ht="11.1" customHeight="1" outlineLevel="4" x14ac:dyDescent="0.2">
      <c r="A426" s="26" t="s">
        <v>16</v>
      </c>
      <c r="B426" s="26"/>
      <c r="C426" s="26"/>
      <c r="D426" s="26"/>
      <c r="E426" s="26"/>
      <c r="F426" s="14">
        <v>1340297</v>
      </c>
      <c r="G426" s="14">
        <v>1340297</v>
      </c>
      <c r="H426" s="14">
        <v>461900</v>
      </c>
      <c r="I426" s="14">
        <v>209579.86</v>
      </c>
      <c r="J426" s="14">
        <v>209579.86</v>
      </c>
      <c r="K426" s="8">
        <f t="shared" si="20"/>
        <v>0.45373427148733492</v>
      </c>
      <c r="L426" s="8">
        <f t="shared" si="21"/>
        <v>0.15636822286403684</v>
      </c>
    </row>
    <row r="427" spans="1:12" ht="11.1" customHeight="1" outlineLevel="4" x14ac:dyDescent="0.2">
      <c r="A427" s="26" t="s">
        <v>12</v>
      </c>
      <c r="B427" s="26"/>
      <c r="C427" s="26"/>
      <c r="D427" s="26"/>
      <c r="E427" s="26"/>
      <c r="F427" s="14">
        <v>1794620</v>
      </c>
      <c r="G427" s="14">
        <v>1794620</v>
      </c>
      <c r="H427" s="14">
        <v>1012300</v>
      </c>
      <c r="I427" s="14">
        <v>384639.95</v>
      </c>
      <c r="J427" s="14">
        <v>384639.95</v>
      </c>
      <c r="K427" s="8">
        <f t="shared" si="20"/>
        <v>0.37996636372616815</v>
      </c>
      <c r="L427" s="8">
        <f t="shared" si="21"/>
        <v>0.21432946807680736</v>
      </c>
    </row>
    <row r="428" spans="1:12" ht="11.1" customHeight="1" outlineLevel="4" x14ac:dyDescent="0.2">
      <c r="A428" s="26" t="s">
        <v>13</v>
      </c>
      <c r="B428" s="26"/>
      <c r="C428" s="26"/>
      <c r="D428" s="26"/>
      <c r="E428" s="26"/>
      <c r="F428" s="14">
        <v>297580</v>
      </c>
      <c r="G428" s="14">
        <v>297580</v>
      </c>
      <c r="H428" s="14">
        <v>109600</v>
      </c>
      <c r="I428" s="14">
        <v>9353.35</v>
      </c>
      <c r="J428" s="14">
        <v>9353.35</v>
      </c>
      <c r="K428" s="8">
        <f t="shared" si="20"/>
        <v>8.5340784671532846E-2</v>
      </c>
      <c r="L428" s="8">
        <f t="shared" si="21"/>
        <v>3.1431379797029368E-2</v>
      </c>
    </row>
    <row r="429" spans="1:12" ht="11.1" customHeight="1" outlineLevel="4" x14ac:dyDescent="0.2">
      <c r="A429" s="26" t="s">
        <v>14</v>
      </c>
      <c r="B429" s="26"/>
      <c r="C429" s="26"/>
      <c r="D429" s="26"/>
      <c r="E429" s="26"/>
      <c r="F429" s="14">
        <v>809800</v>
      </c>
      <c r="G429" s="14">
        <v>809800</v>
      </c>
      <c r="H429" s="14">
        <v>388200</v>
      </c>
      <c r="I429" s="14">
        <v>73145.350000000006</v>
      </c>
      <c r="J429" s="14">
        <v>72509.929999999993</v>
      </c>
      <c r="K429" s="8">
        <f t="shared" si="20"/>
        <v>0.18842181865018034</v>
      </c>
      <c r="L429" s="8">
        <f t="shared" si="21"/>
        <v>9.0325203754013345E-2</v>
      </c>
    </row>
    <row r="430" spans="1:12" ht="11.1" customHeight="1" outlineLevel="4" x14ac:dyDescent="0.2">
      <c r="A430" s="26" t="s">
        <v>31</v>
      </c>
      <c r="B430" s="26"/>
      <c r="C430" s="26"/>
      <c r="D430" s="26"/>
      <c r="E430" s="26"/>
      <c r="F430" s="14">
        <v>7780</v>
      </c>
      <c r="G430" s="14">
        <v>7780</v>
      </c>
      <c r="H430" s="14">
        <v>3500</v>
      </c>
      <c r="I430" s="15"/>
      <c r="J430" s="15"/>
      <c r="K430" s="8">
        <f t="shared" si="20"/>
        <v>0</v>
      </c>
      <c r="L430" s="8">
        <f t="shared" si="21"/>
        <v>0</v>
      </c>
    </row>
    <row r="431" spans="1:12" ht="11.1" customHeight="1" outlineLevel="4" x14ac:dyDescent="0.2">
      <c r="A431" s="26" t="s">
        <v>26</v>
      </c>
      <c r="B431" s="26"/>
      <c r="C431" s="26"/>
      <c r="D431" s="26"/>
      <c r="E431" s="26"/>
      <c r="F431" s="14">
        <v>62820</v>
      </c>
      <c r="G431" s="14">
        <v>62820</v>
      </c>
      <c r="H431" s="14">
        <v>26500</v>
      </c>
      <c r="I431" s="14">
        <v>2136.29</v>
      </c>
      <c r="J431" s="14">
        <v>2136.29</v>
      </c>
      <c r="K431" s="8">
        <f t="shared" si="20"/>
        <v>8.0614716981132067E-2</v>
      </c>
      <c r="L431" s="8">
        <f t="shared" si="21"/>
        <v>3.400652658389048E-2</v>
      </c>
    </row>
    <row r="432" spans="1:12" ht="37.5" customHeight="1" outlineLevel="2" x14ac:dyDescent="0.2">
      <c r="A432" s="24" t="s">
        <v>84</v>
      </c>
      <c r="B432" s="24"/>
      <c r="C432" s="24"/>
      <c r="D432" s="24"/>
      <c r="E432" s="24"/>
      <c r="F432" s="12">
        <v>120000</v>
      </c>
      <c r="G432" s="12">
        <v>120000</v>
      </c>
      <c r="H432" s="12">
        <v>50000</v>
      </c>
      <c r="I432" s="17"/>
      <c r="J432" s="17"/>
      <c r="K432" s="6">
        <f t="shared" si="20"/>
        <v>0</v>
      </c>
      <c r="L432" s="6">
        <f t="shared" si="21"/>
        <v>0</v>
      </c>
    </row>
    <row r="433" spans="1:13" s="5" customFormat="1" ht="24" customHeight="1" outlineLevel="3" x14ac:dyDescent="0.15">
      <c r="A433" s="25" t="s">
        <v>22</v>
      </c>
      <c r="B433" s="25"/>
      <c r="C433" s="25"/>
      <c r="D433" s="25"/>
      <c r="E433" s="25"/>
      <c r="F433" s="13">
        <v>120000</v>
      </c>
      <c r="G433" s="13">
        <v>120000</v>
      </c>
      <c r="H433" s="13">
        <v>50000</v>
      </c>
      <c r="I433" s="21"/>
      <c r="J433" s="21"/>
      <c r="K433" s="7">
        <f t="shared" si="20"/>
        <v>0</v>
      </c>
      <c r="L433" s="7">
        <f t="shared" si="21"/>
        <v>0</v>
      </c>
    </row>
    <row r="434" spans="1:13" ht="11.1" customHeight="1" outlineLevel="4" x14ac:dyDescent="0.2">
      <c r="A434" s="26" t="s">
        <v>10</v>
      </c>
      <c r="B434" s="26"/>
      <c r="C434" s="26"/>
      <c r="D434" s="26"/>
      <c r="E434" s="26"/>
      <c r="F434" s="14">
        <v>120000</v>
      </c>
      <c r="G434" s="14">
        <v>120000</v>
      </c>
      <c r="H434" s="14">
        <v>50000</v>
      </c>
      <c r="I434" s="15"/>
      <c r="J434" s="15"/>
      <c r="K434" s="8">
        <f t="shared" si="20"/>
        <v>0</v>
      </c>
      <c r="L434" s="8">
        <f t="shared" si="21"/>
        <v>0</v>
      </c>
    </row>
    <row r="435" spans="1:13" ht="14.25" customHeight="1" outlineLevel="2" x14ac:dyDescent="0.2">
      <c r="A435" s="28" t="s">
        <v>85</v>
      </c>
      <c r="B435" s="28"/>
      <c r="C435" s="28"/>
      <c r="D435" s="28"/>
      <c r="E435" s="28"/>
      <c r="F435" s="12">
        <v>2299200</v>
      </c>
      <c r="G435" s="12">
        <v>2299200</v>
      </c>
      <c r="H435" s="12">
        <v>1452800</v>
      </c>
      <c r="I435" s="17"/>
      <c r="J435" s="17"/>
      <c r="K435" s="6">
        <f t="shared" si="20"/>
        <v>0</v>
      </c>
      <c r="L435" s="6">
        <f t="shared" si="21"/>
        <v>0</v>
      </c>
    </row>
    <row r="436" spans="1:13" s="5" customFormat="1" ht="27" customHeight="1" outlineLevel="3" x14ac:dyDescent="0.15">
      <c r="A436" s="25" t="s">
        <v>86</v>
      </c>
      <c r="B436" s="25"/>
      <c r="C436" s="25"/>
      <c r="D436" s="25"/>
      <c r="E436" s="25"/>
      <c r="F436" s="13">
        <v>2299200</v>
      </c>
      <c r="G436" s="13">
        <v>2299200</v>
      </c>
      <c r="H436" s="13">
        <v>1452800</v>
      </c>
      <c r="I436" s="21"/>
      <c r="J436" s="21"/>
      <c r="K436" s="7">
        <f t="shared" si="20"/>
        <v>0</v>
      </c>
      <c r="L436" s="7">
        <f t="shared" si="21"/>
        <v>0</v>
      </c>
    </row>
    <row r="437" spans="1:13" ht="24.75" customHeight="1" outlineLevel="4" x14ac:dyDescent="0.2">
      <c r="A437" s="26" t="s">
        <v>41</v>
      </c>
      <c r="B437" s="26"/>
      <c r="C437" s="26"/>
      <c r="D437" s="26"/>
      <c r="E437" s="26"/>
      <c r="F437" s="14">
        <v>2299200</v>
      </c>
      <c r="G437" s="14">
        <v>2299200</v>
      </c>
      <c r="H437" s="14">
        <v>1452800</v>
      </c>
      <c r="I437" s="15"/>
      <c r="J437" s="15"/>
      <c r="K437" s="8">
        <f t="shared" si="20"/>
        <v>0</v>
      </c>
      <c r="L437" s="8">
        <f t="shared" si="21"/>
        <v>0</v>
      </c>
    </row>
    <row r="438" spans="1:13" s="22" customFormat="1" ht="15" customHeight="1" outlineLevel="1" x14ac:dyDescent="0.2">
      <c r="A438" s="30" t="s">
        <v>90</v>
      </c>
      <c r="B438" s="30"/>
      <c r="C438" s="30"/>
      <c r="D438" s="30"/>
      <c r="E438" s="30"/>
      <c r="F438" s="18">
        <v>196499500</v>
      </c>
      <c r="G438" s="18">
        <f>G439+G456+G459+G462+G465+G468+G471+G474+G477+G480+G483+G486</f>
        <v>327548993</v>
      </c>
      <c r="H438" s="18">
        <v>47706882</v>
      </c>
      <c r="I438" s="18">
        <v>30337658.789999999</v>
      </c>
      <c r="J438" s="18">
        <v>30337658.789999999</v>
      </c>
      <c r="K438" s="9">
        <f t="shared" ref="K438:K481" si="22">I438/H438</f>
        <v>0.6359178700884287</v>
      </c>
      <c r="L438" s="9">
        <f t="shared" ref="L438:L481" si="23">I438/G438</f>
        <v>9.2620216939577032E-2</v>
      </c>
    </row>
    <row r="439" spans="1:13" ht="24.75" customHeight="1" outlineLevel="2" x14ac:dyDescent="0.2">
      <c r="A439" s="24" t="s">
        <v>6</v>
      </c>
      <c r="B439" s="24"/>
      <c r="C439" s="24"/>
      <c r="D439" s="24"/>
      <c r="E439" s="24"/>
      <c r="F439" s="12">
        <v>84499500</v>
      </c>
      <c r="G439" s="12">
        <f>G440+G442+G444+G446+G448+G450+G452+G454</f>
        <v>78433144</v>
      </c>
      <c r="H439" s="17"/>
      <c r="I439" s="17"/>
      <c r="J439" s="17"/>
      <c r="K439" s="6">
        <v>0</v>
      </c>
      <c r="L439" s="6">
        <f t="shared" si="23"/>
        <v>0</v>
      </c>
      <c r="M439" s="23"/>
    </row>
    <row r="440" spans="1:13" s="5" customFormat="1" ht="21.95" customHeight="1" outlineLevel="3" x14ac:dyDescent="0.15">
      <c r="A440" s="25" t="s">
        <v>7</v>
      </c>
      <c r="B440" s="25"/>
      <c r="C440" s="25"/>
      <c r="D440" s="25"/>
      <c r="E440" s="25"/>
      <c r="F440" s="21"/>
      <c r="G440" s="13">
        <f>3400000+539800</f>
        <v>3939800</v>
      </c>
      <c r="H440" s="21"/>
      <c r="I440" s="21"/>
      <c r="J440" s="21"/>
      <c r="K440" s="7">
        <v>0</v>
      </c>
      <c r="L440" s="7">
        <f t="shared" si="23"/>
        <v>0</v>
      </c>
    </row>
    <row r="441" spans="1:13" ht="24" customHeight="1" outlineLevel="4" x14ac:dyDescent="0.2">
      <c r="A441" s="26" t="s">
        <v>87</v>
      </c>
      <c r="B441" s="26"/>
      <c r="C441" s="26"/>
      <c r="D441" s="26"/>
      <c r="E441" s="26"/>
      <c r="F441" s="15"/>
      <c r="G441" s="14">
        <f>3400000+539800</f>
        <v>3939800</v>
      </c>
      <c r="H441" s="15"/>
      <c r="I441" s="15"/>
      <c r="J441" s="15"/>
      <c r="K441" s="8">
        <v>0</v>
      </c>
      <c r="L441" s="8">
        <f t="shared" si="23"/>
        <v>0</v>
      </c>
    </row>
    <row r="442" spans="1:13" s="5" customFormat="1" ht="15" customHeight="1" outlineLevel="3" x14ac:dyDescent="0.15">
      <c r="A442" s="25" t="s">
        <v>15</v>
      </c>
      <c r="B442" s="25"/>
      <c r="C442" s="25"/>
      <c r="D442" s="25"/>
      <c r="E442" s="25"/>
      <c r="F442" s="13">
        <v>84499500</v>
      </c>
      <c r="G442" s="13">
        <f>G443</f>
        <v>45488744</v>
      </c>
      <c r="H442" s="21"/>
      <c r="I442" s="21"/>
      <c r="J442" s="21"/>
      <c r="K442" s="7">
        <v>0</v>
      </c>
      <c r="L442" s="7">
        <f t="shared" si="23"/>
        <v>0</v>
      </c>
    </row>
    <row r="443" spans="1:13" ht="26.25" customHeight="1" outlineLevel="4" x14ac:dyDescent="0.2">
      <c r="A443" s="26" t="s">
        <v>87</v>
      </c>
      <c r="B443" s="26"/>
      <c r="C443" s="26"/>
      <c r="D443" s="26"/>
      <c r="E443" s="26"/>
      <c r="F443" s="14">
        <v>84499500</v>
      </c>
      <c r="G443" s="14">
        <f>F443-27600000-3616356-5850000-1944400</f>
        <v>45488744</v>
      </c>
      <c r="H443" s="15"/>
      <c r="I443" s="15"/>
      <c r="J443" s="15"/>
      <c r="K443" s="8">
        <v>0</v>
      </c>
      <c r="L443" s="8">
        <f t="shared" si="23"/>
        <v>0</v>
      </c>
    </row>
    <row r="444" spans="1:13" s="5" customFormat="1" ht="21.95" customHeight="1" outlineLevel="3" x14ac:dyDescent="0.15">
      <c r="A444" s="25" t="s">
        <v>19</v>
      </c>
      <c r="B444" s="25"/>
      <c r="C444" s="25"/>
      <c r="D444" s="25"/>
      <c r="E444" s="25"/>
      <c r="F444" s="21"/>
      <c r="G444" s="13">
        <v>199600</v>
      </c>
      <c r="H444" s="21"/>
      <c r="I444" s="21"/>
      <c r="J444" s="21"/>
      <c r="K444" s="7">
        <v>0</v>
      </c>
      <c r="L444" s="7">
        <f t="shared" si="23"/>
        <v>0</v>
      </c>
    </row>
    <row r="445" spans="1:13" ht="22.5" customHeight="1" outlineLevel="4" x14ac:dyDescent="0.2">
      <c r="A445" s="26" t="s">
        <v>87</v>
      </c>
      <c r="B445" s="26"/>
      <c r="C445" s="26"/>
      <c r="D445" s="26"/>
      <c r="E445" s="26"/>
      <c r="F445" s="15"/>
      <c r="G445" s="14">
        <v>199600</v>
      </c>
      <c r="H445" s="15"/>
      <c r="I445" s="15"/>
      <c r="J445" s="15"/>
      <c r="K445" s="8">
        <v>0</v>
      </c>
      <c r="L445" s="8">
        <f t="shared" si="23"/>
        <v>0</v>
      </c>
    </row>
    <row r="446" spans="1:13" s="5" customFormat="1" ht="21.95" customHeight="1" outlineLevel="3" x14ac:dyDescent="0.15">
      <c r="A446" s="25" t="s">
        <v>20</v>
      </c>
      <c r="B446" s="25"/>
      <c r="C446" s="25"/>
      <c r="D446" s="25"/>
      <c r="E446" s="25"/>
      <c r="F446" s="21"/>
      <c r="G446" s="13">
        <v>360000</v>
      </c>
      <c r="H446" s="21"/>
      <c r="I446" s="21"/>
      <c r="J446" s="21"/>
      <c r="K446" s="7">
        <v>0</v>
      </c>
      <c r="L446" s="7">
        <f t="shared" si="23"/>
        <v>0</v>
      </c>
    </row>
    <row r="447" spans="1:13" ht="22.5" customHeight="1" outlineLevel="4" x14ac:dyDescent="0.2">
      <c r="A447" s="26" t="s">
        <v>87</v>
      </c>
      <c r="B447" s="26"/>
      <c r="C447" s="26"/>
      <c r="D447" s="26"/>
      <c r="E447" s="26"/>
      <c r="F447" s="15"/>
      <c r="G447" s="14">
        <v>360000</v>
      </c>
      <c r="H447" s="15"/>
      <c r="I447" s="15"/>
      <c r="J447" s="15"/>
      <c r="K447" s="8">
        <v>0</v>
      </c>
      <c r="L447" s="8">
        <f t="shared" si="23"/>
        <v>0</v>
      </c>
    </row>
    <row r="448" spans="1:13" s="4" customFormat="1" ht="21.95" customHeight="1" outlineLevel="3" x14ac:dyDescent="0.2">
      <c r="A448" s="29" t="s">
        <v>22</v>
      </c>
      <c r="B448" s="29"/>
      <c r="C448" s="29"/>
      <c r="D448" s="29"/>
      <c r="E448" s="29"/>
      <c r="F448" s="19"/>
      <c r="G448" s="20">
        <v>100000</v>
      </c>
      <c r="H448" s="19"/>
      <c r="I448" s="19"/>
      <c r="J448" s="19"/>
      <c r="K448" s="11">
        <v>0</v>
      </c>
      <c r="L448" s="11">
        <f t="shared" si="23"/>
        <v>0</v>
      </c>
    </row>
    <row r="449" spans="1:12" ht="21.75" customHeight="1" outlineLevel="4" x14ac:dyDescent="0.2">
      <c r="A449" s="26" t="s">
        <v>87</v>
      </c>
      <c r="B449" s="26"/>
      <c r="C449" s="26"/>
      <c r="D449" s="26"/>
      <c r="E449" s="26"/>
      <c r="F449" s="15"/>
      <c r="G449" s="14">
        <v>100000</v>
      </c>
      <c r="H449" s="15"/>
      <c r="I449" s="15"/>
      <c r="J449" s="15"/>
      <c r="K449" s="8">
        <v>0</v>
      </c>
      <c r="L449" s="8">
        <f t="shared" si="23"/>
        <v>0</v>
      </c>
    </row>
    <row r="450" spans="1:12" s="4" customFormat="1" ht="24" customHeight="1" outlineLevel="3" x14ac:dyDescent="0.2">
      <c r="A450" s="29" t="s">
        <v>24</v>
      </c>
      <c r="B450" s="29"/>
      <c r="C450" s="29"/>
      <c r="D450" s="29"/>
      <c r="E450" s="29"/>
      <c r="F450" s="19"/>
      <c r="G450" s="20">
        <v>370000</v>
      </c>
      <c r="H450" s="19"/>
      <c r="I450" s="19"/>
      <c r="J450" s="19"/>
      <c r="K450" s="11">
        <v>0</v>
      </c>
      <c r="L450" s="11">
        <f t="shared" si="23"/>
        <v>0</v>
      </c>
    </row>
    <row r="451" spans="1:12" ht="25.5" customHeight="1" outlineLevel="4" x14ac:dyDescent="0.2">
      <c r="A451" s="26" t="s">
        <v>87</v>
      </c>
      <c r="B451" s="26"/>
      <c r="C451" s="26"/>
      <c r="D451" s="26"/>
      <c r="E451" s="26"/>
      <c r="F451" s="15"/>
      <c r="G451" s="14">
        <v>370000</v>
      </c>
      <c r="H451" s="15"/>
      <c r="I451" s="15"/>
      <c r="J451" s="15"/>
      <c r="K451" s="8">
        <v>0</v>
      </c>
      <c r="L451" s="8">
        <f t="shared" si="23"/>
        <v>0</v>
      </c>
    </row>
    <row r="452" spans="1:12" s="5" customFormat="1" ht="24.75" customHeight="1" outlineLevel="3" x14ac:dyDescent="0.15">
      <c r="A452" s="25" t="s">
        <v>25</v>
      </c>
      <c r="B452" s="25"/>
      <c r="C452" s="25"/>
      <c r="D452" s="25"/>
      <c r="E452" s="25"/>
      <c r="F452" s="21"/>
      <c r="G452" s="13">
        <v>375000</v>
      </c>
      <c r="H452" s="21"/>
      <c r="I452" s="21"/>
      <c r="J452" s="21"/>
      <c r="K452" s="7">
        <v>0</v>
      </c>
      <c r="L452" s="7">
        <f t="shared" si="23"/>
        <v>0</v>
      </c>
    </row>
    <row r="453" spans="1:12" ht="11.1" customHeight="1" outlineLevel="4" x14ac:dyDescent="0.2">
      <c r="A453" s="26" t="s">
        <v>87</v>
      </c>
      <c r="B453" s="26"/>
      <c r="C453" s="26"/>
      <c r="D453" s="26"/>
      <c r="E453" s="26"/>
      <c r="F453" s="15"/>
      <c r="G453" s="14">
        <v>375000</v>
      </c>
      <c r="H453" s="15"/>
      <c r="I453" s="15"/>
      <c r="J453" s="15"/>
      <c r="K453" s="8">
        <v>0</v>
      </c>
      <c r="L453" s="8">
        <f t="shared" si="23"/>
        <v>0</v>
      </c>
    </row>
    <row r="454" spans="1:12" s="5" customFormat="1" ht="21.95" customHeight="1" outlineLevel="3" x14ac:dyDescent="0.15">
      <c r="A454" s="25" t="s">
        <v>27</v>
      </c>
      <c r="B454" s="25"/>
      <c r="C454" s="25"/>
      <c r="D454" s="25"/>
      <c r="E454" s="25"/>
      <c r="F454" s="21"/>
      <c r="G454" s="13">
        <v>27600000</v>
      </c>
      <c r="H454" s="21"/>
      <c r="I454" s="21"/>
      <c r="J454" s="21"/>
      <c r="K454" s="7">
        <v>0</v>
      </c>
      <c r="L454" s="7">
        <f t="shared" si="23"/>
        <v>0</v>
      </c>
    </row>
    <row r="455" spans="1:12" ht="11.1" customHeight="1" outlineLevel="4" x14ac:dyDescent="0.2">
      <c r="A455" s="26" t="s">
        <v>91</v>
      </c>
      <c r="B455" s="26"/>
      <c r="C455" s="26"/>
      <c r="D455" s="26"/>
      <c r="E455" s="26"/>
      <c r="F455" s="15"/>
      <c r="G455" s="14">
        <v>27600000</v>
      </c>
      <c r="H455" s="15"/>
      <c r="I455" s="15"/>
      <c r="J455" s="15"/>
      <c r="K455" s="8">
        <v>0</v>
      </c>
      <c r="L455" s="8">
        <f t="shared" si="23"/>
        <v>0</v>
      </c>
    </row>
    <row r="456" spans="1:12" ht="11.1" customHeight="1" outlineLevel="2" x14ac:dyDescent="0.2">
      <c r="A456" s="24" t="s">
        <v>28</v>
      </c>
      <c r="B456" s="24"/>
      <c r="C456" s="24"/>
      <c r="D456" s="24"/>
      <c r="E456" s="24"/>
      <c r="F456" s="12">
        <v>16800000</v>
      </c>
      <c r="G456" s="12">
        <v>43850000</v>
      </c>
      <c r="H456" s="12">
        <v>1500000</v>
      </c>
      <c r="I456" s="12">
        <v>1484129.18</v>
      </c>
      <c r="J456" s="12">
        <v>1484129.18</v>
      </c>
      <c r="K456" s="6">
        <f t="shared" si="22"/>
        <v>0.98941945333333325</v>
      </c>
      <c r="L456" s="6">
        <f t="shared" si="23"/>
        <v>3.3845591334093497E-2</v>
      </c>
    </row>
    <row r="457" spans="1:12" s="5" customFormat="1" ht="21.95" customHeight="1" outlineLevel="3" x14ac:dyDescent="0.15">
      <c r="A457" s="25" t="s">
        <v>27</v>
      </c>
      <c r="B457" s="25"/>
      <c r="C457" s="25"/>
      <c r="D457" s="25"/>
      <c r="E457" s="25"/>
      <c r="F457" s="13">
        <v>16800000</v>
      </c>
      <c r="G457" s="13">
        <v>43850000</v>
      </c>
      <c r="H457" s="13">
        <v>1500000</v>
      </c>
      <c r="I457" s="13">
        <v>1484129.18</v>
      </c>
      <c r="J457" s="13">
        <v>1484129.18</v>
      </c>
      <c r="K457" s="7">
        <f t="shared" si="22"/>
        <v>0.98941945333333325</v>
      </c>
      <c r="L457" s="7">
        <f t="shared" si="23"/>
        <v>3.3845591334093497E-2</v>
      </c>
    </row>
    <row r="458" spans="1:12" ht="11.1" customHeight="1" outlineLevel="4" x14ac:dyDescent="0.2">
      <c r="A458" s="26" t="s">
        <v>91</v>
      </c>
      <c r="B458" s="26"/>
      <c r="C458" s="26"/>
      <c r="D458" s="26"/>
      <c r="E458" s="26"/>
      <c r="F458" s="14">
        <v>16800000</v>
      </c>
      <c r="G458" s="14">
        <v>43850000</v>
      </c>
      <c r="H458" s="14">
        <v>1500000</v>
      </c>
      <c r="I458" s="14">
        <v>1484129.18</v>
      </c>
      <c r="J458" s="14">
        <v>1484129.18</v>
      </c>
      <c r="K458" s="8">
        <f t="shared" si="22"/>
        <v>0.98941945333333325</v>
      </c>
      <c r="L458" s="8">
        <f t="shared" si="23"/>
        <v>3.3845591334093497E-2</v>
      </c>
    </row>
    <row r="459" spans="1:12" ht="21.95" customHeight="1" outlineLevel="2" x14ac:dyDescent="0.2">
      <c r="A459" s="24" t="s">
        <v>34</v>
      </c>
      <c r="B459" s="24"/>
      <c r="C459" s="24"/>
      <c r="D459" s="24"/>
      <c r="E459" s="24"/>
      <c r="F459" s="12">
        <v>23000000</v>
      </c>
      <c r="G459" s="12">
        <v>60819664</v>
      </c>
      <c r="H459" s="12">
        <v>3000000</v>
      </c>
      <c r="I459" s="12">
        <v>2472957.54</v>
      </c>
      <c r="J459" s="12">
        <v>2472957.54</v>
      </c>
      <c r="K459" s="6">
        <f t="shared" si="22"/>
        <v>0.82431918000000004</v>
      </c>
      <c r="L459" s="6">
        <f t="shared" si="23"/>
        <v>4.0660493290459482E-2</v>
      </c>
    </row>
    <row r="460" spans="1:12" s="5" customFormat="1" ht="21.95" customHeight="1" outlineLevel="3" x14ac:dyDescent="0.15">
      <c r="A460" s="25" t="s">
        <v>27</v>
      </c>
      <c r="B460" s="25"/>
      <c r="C460" s="25"/>
      <c r="D460" s="25"/>
      <c r="E460" s="25"/>
      <c r="F460" s="13">
        <v>23000000</v>
      </c>
      <c r="G460" s="13">
        <v>60819664</v>
      </c>
      <c r="H460" s="13">
        <v>3000000</v>
      </c>
      <c r="I460" s="13">
        <v>2472957.54</v>
      </c>
      <c r="J460" s="13">
        <v>2472957.54</v>
      </c>
      <c r="K460" s="7">
        <f t="shared" si="22"/>
        <v>0.82431918000000004</v>
      </c>
      <c r="L460" s="7">
        <f t="shared" si="23"/>
        <v>4.0660493290459482E-2</v>
      </c>
    </row>
    <row r="461" spans="1:12" ht="11.1" customHeight="1" outlineLevel="4" x14ac:dyDescent="0.2">
      <c r="A461" s="26" t="s">
        <v>91</v>
      </c>
      <c r="B461" s="26"/>
      <c r="C461" s="26"/>
      <c r="D461" s="26"/>
      <c r="E461" s="26"/>
      <c r="F461" s="14">
        <v>23000000</v>
      </c>
      <c r="G461" s="14">
        <v>60819664</v>
      </c>
      <c r="H461" s="14">
        <v>3000000</v>
      </c>
      <c r="I461" s="14">
        <v>2472957.54</v>
      </c>
      <c r="J461" s="14">
        <v>2472957.54</v>
      </c>
      <c r="K461" s="8">
        <f t="shared" si="22"/>
        <v>0.82431918000000004</v>
      </c>
      <c r="L461" s="8">
        <f t="shared" si="23"/>
        <v>4.0660493290459482E-2</v>
      </c>
    </row>
    <row r="462" spans="1:12" ht="36" customHeight="1" outlineLevel="2" x14ac:dyDescent="0.2">
      <c r="A462" s="24" t="s">
        <v>37</v>
      </c>
      <c r="B462" s="24"/>
      <c r="C462" s="24"/>
      <c r="D462" s="24"/>
      <c r="E462" s="24"/>
      <c r="F462" s="17"/>
      <c r="G462" s="12">
        <v>280000</v>
      </c>
      <c r="H462" s="17"/>
      <c r="I462" s="17"/>
      <c r="J462" s="17"/>
      <c r="K462" s="6">
        <v>0</v>
      </c>
      <c r="L462" s="6">
        <f t="shared" si="23"/>
        <v>0</v>
      </c>
    </row>
    <row r="463" spans="1:12" s="5" customFormat="1" ht="21.95" customHeight="1" outlineLevel="3" x14ac:dyDescent="0.15">
      <c r="A463" s="25" t="s">
        <v>27</v>
      </c>
      <c r="B463" s="25"/>
      <c r="C463" s="25"/>
      <c r="D463" s="25"/>
      <c r="E463" s="25"/>
      <c r="F463" s="21"/>
      <c r="G463" s="13">
        <v>280000</v>
      </c>
      <c r="H463" s="21"/>
      <c r="I463" s="21"/>
      <c r="J463" s="21"/>
      <c r="K463" s="7">
        <v>0</v>
      </c>
      <c r="L463" s="7">
        <f t="shared" si="23"/>
        <v>0</v>
      </c>
    </row>
    <row r="464" spans="1:12" ht="11.1" customHeight="1" outlineLevel="4" x14ac:dyDescent="0.2">
      <c r="A464" s="26" t="s">
        <v>91</v>
      </c>
      <c r="B464" s="26"/>
      <c r="C464" s="26"/>
      <c r="D464" s="26"/>
      <c r="E464" s="26"/>
      <c r="F464" s="15"/>
      <c r="G464" s="14">
        <v>280000</v>
      </c>
      <c r="H464" s="15"/>
      <c r="I464" s="15"/>
      <c r="J464" s="15"/>
      <c r="K464" s="8">
        <v>0</v>
      </c>
      <c r="L464" s="8">
        <f t="shared" si="23"/>
        <v>0</v>
      </c>
    </row>
    <row r="465" spans="1:12" ht="21.95" customHeight="1" outlineLevel="2" x14ac:dyDescent="0.2">
      <c r="A465" s="24" t="s">
        <v>51</v>
      </c>
      <c r="B465" s="24"/>
      <c r="C465" s="24"/>
      <c r="D465" s="24"/>
      <c r="E465" s="24"/>
      <c r="F465" s="17"/>
      <c r="G465" s="12">
        <v>1500000</v>
      </c>
      <c r="H465" s="17"/>
      <c r="I465" s="17"/>
      <c r="J465" s="17"/>
      <c r="K465" s="6">
        <v>0</v>
      </c>
      <c r="L465" s="6">
        <f t="shared" si="23"/>
        <v>0</v>
      </c>
    </row>
    <row r="466" spans="1:12" s="5" customFormat="1" ht="21.95" customHeight="1" outlineLevel="3" x14ac:dyDescent="0.15">
      <c r="A466" s="25" t="s">
        <v>27</v>
      </c>
      <c r="B466" s="25"/>
      <c r="C466" s="25"/>
      <c r="D466" s="25"/>
      <c r="E466" s="25"/>
      <c r="F466" s="21"/>
      <c r="G466" s="13">
        <v>1500000</v>
      </c>
      <c r="H466" s="21"/>
      <c r="I466" s="21"/>
      <c r="J466" s="21"/>
      <c r="K466" s="7">
        <v>0</v>
      </c>
      <c r="L466" s="7">
        <f t="shared" si="23"/>
        <v>0</v>
      </c>
    </row>
    <row r="467" spans="1:12" ht="11.1" customHeight="1" outlineLevel="4" x14ac:dyDescent="0.2">
      <c r="A467" s="26" t="s">
        <v>91</v>
      </c>
      <c r="B467" s="26"/>
      <c r="C467" s="26"/>
      <c r="D467" s="26"/>
      <c r="E467" s="26"/>
      <c r="F467" s="15"/>
      <c r="G467" s="14">
        <v>1500000</v>
      </c>
      <c r="H467" s="15"/>
      <c r="I467" s="15"/>
      <c r="J467" s="15"/>
      <c r="K467" s="8">
        <v>0</v>
      </c>
      <c r="L467" s="8">
        <f t="shared" si="23"/>
        <v>0</v>
      </c>
    </row>
    <row r="468" spans="1:12" ht="11.1" customHeight="1" outlineLevel="2" x14ac:dyDescent="0.2">
      <c r="A468" s="28" t="s">
        <v>53</v>
      </c>
      <c r="B468" s="28"/>
      <c r="C468" s="28"/>
      <c r="D468" s="28"/>
      <c r="E468" s="28"/>
      <c r="F468" s="12">
        <v>750000</v>
      </c>
      <c r="G468" s="12">
        <v>750000</v>
      </c>
      <c r="H468" s="17"/>
      <c r="I468" s="17"/>
      <c r="J468" s="17"/>
      <c r="K468" s="6">
        <v>0</v>
      </c>
      <c r="L468" s="6">
        <f t="shared" si="23"/>
        <v>0</v>
      </c>
    </row>
    <row r="469" spans="1:12" s="5" customFormat="1" ht="21.95" customHeight="1" outlineLevel="3" x14ac:dyDescent="0.15">
      <c r="A469" s="25" t="s">
        <v>27</v>
      </c>
      <c r="B469" s="25"/>
      <c r="C469" s="25"/>
      <c r="D469" s="25"/>
      <c r="E469" s="25"/>
      <c r="F469" s="13">
        <v>750000</v>
      </c>
      <c r="G469" s="13">
        <v>750000</v>
      </c>
      <c r="H469" s="21"/>
      <c r="I469" s="21"/>
      <c r="J469" s="21"/>
      <c r="K469" s="7">
        <v>0</v>
      </c>
      <c r="L469" s="7">
        <f t="shared" si="23"/>
        <v>0</v>
      </c>
    </row>
    <row r="470" spans="1:12" ht="11.1" customHeight="1" outlineLevel="4" x14ac:dyDescent="0.2">
      <c r="A470" s="26" t="s">
        <v>91</v>
      </c>
      <c r="B470" s="26"/>
      <c r="C470" s="26"/>
      <c r="D470" s="26"/>
      <c r="E470" s="26"/>
      <c r="F470" s="14">
        <v>750000</v>
      </c>
      <c r="G470" s="14">
        <v>750000</v>
      </c>
      <c r="H470" s="15"/>
      <c r="I470" s="15"/>
      <c r="J470" s="15"/>
      <c r="K470" s="8">
        <v>0</v>
      </c>
      <c r="L470" s="8">
        <f t="shared" si="23"/>
        <v>0</v>
      </c>
    </row>
    <row r="471" spans="1:12" ht="29.25" customHeight="1" outlineLevel="2" x14ac:dyDescent="0.2">
      <c r="A471" s="24" t="s">
        <v>64</v>
      </c>
      <c r="B471" s="24"/>
      <c r="C471" s="24"/>
      <c r="D471" s="24"/>
      <c r="E471" s="24"/>
      <c r="F471" s="17"/>
      <c r="G471" s="12">
        <v>7000000</v>
      </c>
      <c r="H471" s="12">
        <v>500000</v>
      </c>
      <c r="I471" s="17"/>
      <c r="J471" s="17"/>
      <c r="K471" s="6">
        <f t="shared" si="22"/>
        <v>0</v>
      </c>
      <c r="L471" s="6">
        <f t="shared" si="23"/>
        <v>0</v>
      </c>
    </row>
    <row r="472" spans="1:12" s="5" customFormat="1" ht="21.95" customHeight="1" outlineLevel="3" x14ac:dyDescent="0.15">
      <c r="A472" s="25" t="s">
        <v>27</v>
      </c>
      <c r="B472" s="25"/>
      <c r="C472" s="25"/>
      <c r="D472" s="25"/>
      <c r="E472" s="25"/>
      <c r="F472" s="21"/>
      <c r="G472" s="13">
        <v>7000000</v>
      </c>
      <c r="H472" s="13">
        <v>500000</v>
      </c>
      <c r="I472" s="21"/>
      <c r="J472" s="21"/>
      <c r="K472" s="7">
        <f t="shared" si="22"/>
        <v>0</v>
      </c>
      <c r="L472" s="7">
        <f t="shared" si="23"/>
        <v>0</v>
      </c>
    </row>
    <row r="473" spans="1:12" ht="11.1" customHeight="1" outlineLevel="4" x14ac:dyDescent="0.2">
      <c r="A473" s="26" t="s">
        <v>91</v>
      </c>
      <c r="B473" s="26"/>
      <c r="C473" s="26"/>
      <c r="D473" s="26"/>
      <c r="E473" s="26"/>
      <c r="F473" s="15"/>
      <c r="G473" s="14">
        <v>7000000</v>
      </c>
      <c r="H473" s="14">
        <v>500000</v>
      </c>
      <c r="I473" s="15"/>
      <c r="J473" s="15"/>
      <c r="K473" s="8">
        <f t="shared" si="22"/>
        <v>0</v>
      </c>
      <c r="L473" s="8">
        <f t="shared" si="23"/>
        <v>0</v>
      </c>
    </row>
    <row r="474" spans="1:12" ht="28.5" customHeight="1" outlineLevel="2" x14ac:dyDescent="0.2">
      <c r="A474" s="24" t="s">
        <v>80</v>
      </c>
      <c r="B474" s="24"/>
      <c r="C474" s="24"/>
      <c r="D474" s="24"/>
      <c r="E474" s="24"/>
      <c r="F474" s="12">
        <v>200000</v>
      </c>
      <c r="G474" s="12">
        <v>200000</v>
      </c>
      <c r="H474" s="12">
        <v>200000</v>
      </c>
      <c r="I474" s="17"/>
      <c r="J474" s="17"/>
      <c r="K474" s="6">
        <f t="shared" si="22"/>
        <v>0</v>
      </c>
      <c r="L474" s="6">
        <f t="shared" si="23"/>
        <v>0</v>
      </c>
    </row>
    <row r="475" spans="1:12" s="5" customFormat="1" ht="21.95" customHeight="1" outlineLevel="3" x14ac:dyDescent="0.15">
      <c r="A475" s="25" t="s">
        <v>27</v>
      </c>
      <c r="B475" s="25"/>
      <c r="C475" s="25"/>
      <c r="D475" s="25"/>
      <c r="E475" s="25"/>
      <c r="F475" s="13">
        <v>200000</v>
      </c>
      <c r="G475" s="13">
        <v>200000</v>
      </c>
      <c r="H475" s="13">
        <v>200000</v>
      </c>
      <c r="I475" s="21"/>
      <c r="J475" s="21"/>
      <c r="K475" s="7">
        <f t="shared" si="22"/>
        <v>0</v>
      </c>
      <c r="L475" s="7">
        <f t="shared" si="23"/>
        <v>0</v>
      </c>
    </row>
    <row r="476" spans="1:12" ht="11.1" customHeight="1" outlineLevel="4" x14ac:dyDescent="0.2">
      <c r="A476" s="26" t="s">
        <v>91</v>
      </c>
      <c r="B476" s="26"/>
      <c r="C476" s="26"/>
      <c r="D476" s="26"/>
      <c r="E476" s="26"/>
      <c r="F476" s="14">
        <v>200000</v>
      </c>
      <c r="G476" s="14">
        <v>200000</v>
      </c>
      <c r="H476" s="14">
        <v>200000</v>
      </c>
      <c r="I476" s="15"/>
      <c r="J476" s="15"/>
      <c r="K476" s="8">
        <f t="shared" si="22"/>
        <v>0</v>
      </c>
      <c r="L476" s="8">
        <f t="shared" si="23"/>
        <v>0</v>
      </c>
    </row>
    <row r="477" spans="1:12" ht="18" customHeight="1" outlineLevel="2" x14ac:dyDescent="0.2">
      <c r="A477" s="24" t="s">
        <v>85</v>
      </c>
      <c r="B477" s="24"/>
      <c r="C477" s="24"/>
      <c r="D477" s="24"/>
      <c r="E477" s="24"/>
      <c r="F477" s="12">
        <v>71250000</v>
      </c>
      <c r="G477" s="12">
        <v>113559969</v>
      </c>
      <c r="H477" s="12">
        <v>32031126</v>
      </c>
      <c r="I477" s="12">
        <v>22764216.469999999</v>
      </c>
      <c r="J477" s="12">
        <v>22764216.469999999</v>
      </c>
      <c r="K477" s="6">
        <f t="shared" si="22"/>
        <v>0.71069048493643339</v>
      </c>
      <c r="L477" s="6">
        <f t="shared" si="23"/>
        <v>0.2004598686531871</v>
      </c>
    </row>
    <row r="478" spans="1:12" s="5" customFormat="1" ht="21.95" customHeight="1" outlineLevel="3" x14ac:dyDescent="0.15">
      <c r="A478" s="25" t="s">
        <v>27</v>
      </c>
      <c r="B478" s="25"/>
      <c r="C478" s="25"/>
      <c r="D478" s="25"/>
      <c r="E478" s="25"/>
      <c r="F478" s="13">
        <v>71250000</v>
      </c>
      <c r="G478" s="13">
        <v>113559969</v>
      </c>
      <c r="H478" s="13">
        <v>32031126</v>
      </c>
      <c r="I478" s="13">
        <v>22764216.469999999</v>
      </c>
      <c r="J478" s="13">
        <v>22764216.469999999</v>
      </c>
      <c r="K478" s="7">
        <f t="shared" si="22"/>
        <v>0.71069048493643339</v>
      </c>
      <c r="L478" s="7">
        <f t="shared" si="23"/>
        <v>0.2004598686531871</v>
      </c>
    </row>
    <row r="479" spans="1:12" ht="11.1" customHeight="1" outlineLevel="4" x14ac:dyDescent="0.2">
      <c r="A479" s="26" t="s">
        <v>89</v>
      </c>
      <c r="B479" s="26"/>
      <c r="C479" s="26"/>
      <c r="D479" s="26"/>
      <c r="E479" s="26"/>
      <c r="F479" s="14">
        <v>71250000</v>
      </c>
      <c r="G479" s="14">
        <v>113559969</v>
      </c>
      <c r="H479" s="14">
        <v>32031126</v>
      </c>
      <c r="I479" s="14">
        <v>22764216.469999999</v>
      </c>
      <c r="J479" s="14">
        <v>22764216.469999999</v>
      </c>
      <c r="K479" s="8">
        <f t="shared" si="22"/>
        <v>0.71069048493643339</v>
      </c>
      <c r="L479" s="8">
        <f t="shared" si="23"/>
        <v>0.2004598686531871</v>
      </c>
    </row>
    <row r="480" spans="1:12" ht="18" customHeight="1" outlineLevel="2" x14ac:dyDescent="0.2">
      <c r="A480" s="24" t="s">
        <v>88</v>
      </c>
      <c r="B480" s="24"/>
      <c r="C480" s="24"/>
      <c r="D480" s="24"/>
      <c r="E480" s="24"/>
      <c r="F480" s="17"/>
      <c r="G480" s="12">
        <v>5125144</v>
      </c>
      <c r="H480" s="12">
        <v>1648144</v>
      </c>
      <c r="I480" s="12">
        <v>1648143.98</v>
      </c>
      <c r="J480" s="12">
        <v>1648143.98</v>
      </c>
      <c r="K480" s="6">
        <f t="shared" si="22"/>
        <v>0.999999987865138</v>
      </c>
      <c r="L480" s="6">
        <f t="shared" si="23"/>
        <v>0.32158003365368854</v>
      </c>
    </row>
    <row r="481" spans="1:12" s="5" customFormat="1" ht="21.95" customHeight="1" outlineLevel="3" x14ac:dyDescent="0.15">
      <c r="A481" s="25" t="s">
        <v>27</v>
      </c>
      <c r="B481" s="25"/>
      <c r="C481" s="25"/>
      <c r="D481" s="25"/>
      <c r="E481" s="25"/>
      <c r="F481" s="21"/>
      <c r="G481" s="13">
        <v>5125144</v>
      </c>
      <c r="H481" s="13">
        <v>1648144</v>
      </c>
      <c r="I481" s="13">
        <v>1648143.98</v>
      </c>
      <c r="J481" s="13">
        <v>1648143.98</v>
      </c>
      <c r="K481" s="7">
        <f t="shared" si="22"/>
        <v>0.999999987865138</v>
      </c>
      <c r="L481" s="7">
        <f t="shared" si="23"/>
        <v>0.32158003365368854</v>
      </c>
    </row>
    <row r="482" spans="1:12" ht="11.1" customHeight="1" outlineLevel="4" x14ac:dyDescent="0.2">
      <c r="A482" s="26" t="s">
        <v>89</v>
      </c>
      <c r="B482" s="26"/>
      <c r="C482" s="26"/>
      <c r="D482" s="26"/>
      <c r="E482" s="26"/>
      <c r="F482" s="15"/>
      <c r="G482" s="14">
        <v>5125144</v>
      </c>
      <c r="H482" s="14">
        <v>1648144</v>
      </c>
      <c r="I482" s="14">
        <v>1648143.98</v>
      </c>
      <c r="J482" s="14">
        <v>1648143.98</v>
      </c>
      <c r="K482" s="8">
        <f t="shared" ref="K482:K488" si="24">I482/H482</f>
        <v>0.999999987865138</v>
      </c>
      <c r="L482" s="8">
        <f t="shared" ref="L482:L488" si="25">I482/G482</f>
        <v>0.32158003365368854</v>
      </c>
    </row>
    <row r="483" spans="1:12" ht="27.75" customHeight="1" outlineLevel="2" x14ac:dyDescent="0.2">
      <c r="A483" s="24" t="s">
        <v>92</v>
      </c>
      <c r="B483" s="24"/>
      <c r="C483" s="24"/>
      <c r="D483" s="24"/>
      <c r="E483" s="24"/>
      <c r="F483" s="17"/>
      <c r="G483" s="12">
        <v>4598721</v>
      </c>
      <c r="H483" s="12">
        <v>1968212</v>
      </c>
      <c r="I483" s="12">
        <v>1968211.62</v>
      </c>
      <c r="J483" s="12">
        <v>1968211.62</v>
      </c>
      <c r="K483" s="6">
        <f t="shared" si="24"/>
        <v>0.99999980693136725</v>
      </c>
      <c r="L483" s="6">
        <f t="shared" si="25"/>
        <v>0.42799109143607539</v>
      </c>
    </row>
    <row r="484" spans="1:12" s="5" customFormat="1" ht="21.95" customHeight="1" outlineLevel="3" x14ac:dyDescent="0.15">
      <c r="A484" s="25" t="s">
        <v>21</v>
      </c>
      <c r="B484" s="25"/>
      <c r="C484" s="25"/>
      <c r="D484" s="25"/>
      <c r="E484" s="25"/>
      <c r="F484" s="21"/>
      <c r="G484" s="13">
        <v>4598721</v>
      </c>
      <c r="H484" s="13">
        <v>1968212</v>
      </c>
      <c r="I484" s="13">
        <v>1968211.62</v>
      </c>
      <c r="J484" s="13">
        <v>1968211.62</v>
      </c>
      <c r="K484" s="7">
        <f t="shared" si="24"/>
        <v>0.99999980693136725</v>
      </c>
      <c r="L484" s="7">
        <f t="shared" si="25"/>
        <v>0.42799109143607539</v>
      </c>
    </row>
    <row r="485" spans="1:12" ht="11.1" customHeight="1" outlineLevel="4" x14ac:dyDescent="0.2">
      <c r="A485" s="26" t="s">
        <v>93</v>
      </c>
      <c r="B485" s="26"/>
      <c r="C485" s="26"/>
      <c r="D485" s="26"/>
      <c r="E485" s="26"/>
      <c r="F485" s="15"/>
      <c r="G485" s="14">
        <v>4598721</v>
      </c>
      <c r="H485" s="14">
        <v>1968212</v>
      </c>
      <c r="I485" s="14">
        <v>1968211.62</v>
      </c>
      <c r="J485" s="14">
        <v>1968211.62</v>
      </c>
      <c r="K485" s="8">
        <f t="shared" si="24"/>
        <v>0.99999980693136725</v>
      </c>
      <c r="L485" s="8">
        <f t="shared" si="25"/>
        <v>0.42799109143607539</v>
      </c>
    </row>
    <row r="486" spans="1:12" ht="18.75" customHeight="1" outlineLevel="2" x14ac:dyDescent="0.2">
      <c r="A486" s="24" t="s">
        <v>94</v>
      </c>
      <c r="B486" s="24"/>
      <c r="C486" s="24"/>
      <c r="D486" s="24"/>
      <c r="E486" s="24"/>
      <c r="F486" s="17"/>
      <c r="G486" s="12">
        <v>11432351</v>
      </c>
      <c r="H486" s="12">
        <v>6859400</v>
      </c>
      <c r="I486" s="17"/>
      <c r="J486" s="17"/>
      <c r="K486" s="6">
        <f t="shared" si="24"/>
        <v>0</v>
      </c>
      <c r="L486" s="6">
        <f t="shared" si="25"/>
        <v>0</v>
      </c>
    </row>
    <row r="487" spans="1:12" s="5" customFormat="1" ht="21.95" customHeight="1" outlineLevel="3" x14ac:dyDescent="0.15">
      <c r="A487" s="25" t="s">
        <v>27</v>
      </c>
      <c r="B487" s="25"/>
      <c r="C487" s="25"/>
      <c r="D487" s="25"/>
      <c r="E487" s="25"/>
      <c r="F487" s="21"/>
      <c r="G487" s="13">
        <v>11432351</v>
      </c>
      <c r="H487" s="13">
        <v>6859400</v>
      </c>
      <c r="I487" s="21"/>
      <c r="J487" s="21"/>
      <c r="K487" s="7">
        <f t="shared" si="24"/>
        <v>0</v>
      </c>
      <c r="L487" s="7">
        <f t="shared" si="25"/>
        <v>0</v>
      </c>
    </row>
    <row r="488" spans="1:12" ht="15" customHeight="1" outlineLevel="4" x14ac:dyDescent="0.2">
      <c r="A488" s="26" t="s">
        <v>95</v>
      </c>
      <c r="B488" s="26"/>
      <c r="C488" s="26"/>
      <c r="D488" s="26"/>
      <c r="E488" s="26"/>
      <c r="F488" s="15"/>
      <c r="G488" s="14">
        <v>11432351</v>
      </c>
      <c r="H488" s="14">
        <v>6859400</v>
      </c>
      <c r="I488" s="15"/>
      <c r="J488" s="15"/>
      <c r="K488" s="8">
        <f t="shared" si="24"/>
        <v>0</v>
      </c>
      <c r="L488" s="8">
        <f t="shared" si="25"/>
        <v>0</v>
      </c>
    </row>
  </sheetData>
  <mergeCells count="493">
    <mergeCell ref="K4:K8"/>
    <mergeCell ref="L4:L8"/>
    <mergeCell ref="A5:E5"/>
    <mergeCell ref="A6:E6"/>
    <mergeCell ref="A7:E7"/>
    <mergeCell ref="A8:E8"/>
    <mergeCell ref="A4:E4"/>
    <mergeCell ref="F4:F8"/>
    <mergeCell ref="G4:G8"/>
    <mergeCell ref="H4:H8"/>
    <mergeCell ref="I4:I8"/>
    <mergeCell ref="J4:J8"/>
    <mergeCell ref="A17:E17"/>
    <mergeCell ref="A18:E18"/>
    <mergeCell ref="A19:E19"/>
    <mergeCell ref="A20:E20"/>
    <mergeCell ref="A21:E21"/>
    <mergeCell ref="A22:E22"/>
    <mergeCell ref="A23:E23"/>
    <mergeCell ref="A24:E24"/>
    <mergeCell ref="A9:E9"/>
    <mergeCell ref="A10:E10"/>
    <mergeCell ref="A11:E11"/>
    <mergeCell ref="A12:E12"/>
    <mergeCell ref="A13:E13"/>
    <mergeCell ref="A14:E14"/>
    <mergeCell ref="A15:E15"/>
    <mergeCell ref="A16:E16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96:E96"/>
    <mergeCell ref="A97:E97"/>
    <mergeCell ref="A98:E98"/>
    <mergeCell ref="A99:E99"/>
    <mergeCell ref="A100:E100"/>
    <mergeCell ref="A101:E101"/>
    <mergeCell ref="A102:E102"/>
    <mergeCell ref="A103:E103"/>
    <mergeCell ref="A88:E88"/>
    <mergeCell ref="A89:E89"/>
    <mergeCell ref="A90:E90"/>
    <mergeCell ref="A91:E91"/>
    <mergeCell ref="A92:E92"/>
    <mergeCell ref="A93:E93"/>
    <mergeCell ref="A94:E94"/>
    <mergeCell ref="A95:E95"/>
    <mergeCell ref="A113:E113"/>
    <mergeCell ref="A114:E114"/>
    <mergeCell ref="A115:E115"/>
    <mergeCell ref="A116:E116"/>
    <mergeCell ref="A117:E117"/>
    <mergeCell ref="A118:E118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28:E128"/>
    <mergeCell ref="A129:E129"/>
    <mergeCell ref="A130:E130"/>
    <mergeCell ref="A131:E131"/>
    <mergeCell ref="A132:E132"/>
    <mergeCell ref="A133:E133"/>
    <mergeCell ref="A134:E134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44:E144"/>
    <mergeCell ref="A145:E145"/>
    <mergeCell ref="A146:E146"/>
    <mergeCell ref="A147:E147"/>
    <mergeCell ref="A148:E148"/>
    <mergeCell ref="A149:E149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60:E160"/>
    <mergeCell ref="A161:E161"/>
    <mergeCell ref="A162:E162"/>
    <mergeCell ref="A159:E15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93:E193"/>
    <mergeCell ref="A194:E194"/>
    <mergeCell ref="A195:E195"/>
    <mergeCell ref="A196:E196"/>
    <mergeCell ref="A197:E197"/>
    <mergeCell ref="A198:E198"/>
    <mergeCell ref="A199:E199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200:E200"/>
    <mergeCell ref="A201:E201"/>
    <mergeCell ref="A202:E202"/>
    <mergeCell ref="A203:E203"/>
    <mergeCell ref="A204:E204"/>
    <mergeCell ref="A205:E205"/>
    <mergeCell ref="A206:E206"/>
    <mergeCell ref="A207:E207"/>
    <mergeCell ref="A208:E208"/>
    <mergeCell ref="A218:E218"/>
    <mergeCell ref="A219:E219"/>
    <mergeCell ref="A212:E212"/>
    <mergeCell ref="A213:E213"/>
    <mergeCell ref="A214:E214"/>
    <mergeCell ref="A215:E215"/>
    <mergeCell ref="A216:E216"/>
    <mergeCell ref="A217:E217"/>
    <mergeCell ref="A209:E209"/>
    <mergeCell ref="A210:E210"/>
    <mergeCell ref="A211:E211"/>
    <mergeCell ref="A227:E227"/>
    <mergeCell ref="A228:E228"/>
    <mergeCell ref="A229:E229"/>
    <mergeCell ref="A230:E230"/>
    <mergeCell ref="A231:E231"/>
    <mergeCell ref="A232:E232"/>
    <mergeCell ref="A220:E220"/>
    <mergeCell ref="A221:E221"/>
    <mergeCell ref="A222:E222"/>
    <mergeCell ref="A223:E223"/>
    <mergeCell ref="A224:E224"/>
    <mergeCell ref="A225:E225"/>
    <mergeCell ref="A226:E226"/>
    <mergeCell ref="A242:E242"/>
    <mergeCell ref="A243:E243"/>
    <mergeCell ref="A244:E244"/>
    <mergeCell ref="A245:E245"/>
    <mergeCell ref="A246:E246"/>
    <mergeCell ref="A247:E247"/>
    <mergeCell ref="A233:E233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8:E248"/>
    <mergeCell ref="A249:E249"/>
    <mergeCell ref="A250:E250"/>
    <mergeCell ref="A251:E251"/>
    <mergeCell ref="A252:E252"/>
    <mergeCell ref="A253:E253"/>
    <mergeCell ref="A254:E254"/>
    <mergeCell ref="A255:E255"/>
    <mergeCell ref="A256:E256"/>
    <mergeCell ref="A266:E266"/>
    <mergeCell ref="A257:E257"/>
    <mergeCell ref="A258:E258"/>
    <mergeCell ref="A259:E259"/>
    <mergeCell ref="A260:E260"/>
    <mergeCell ref="A261:E261"/>
    <mergeCell ref="A262:E262"/>
    <mergeCell ref="A263:E263"/>
    <mergeCell ref="A264:E264"/>
    <mergeCell ref="A265:E265"/>
    <mergeCell ref="A279:E279"/>
    <mergeCell ref="A272:E272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88:E288"/>
    <mergeCell ref="A289:E289"/>
    <mergeCell ref="A290:E290"/>
    <mergeCell ref="A291:E291"/>
    <mergeCell ref="A292:E292"/>
    <mergeCell ref="A293:E293"/>
    <mergeCell ref="A294:E294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301:E301"/>
    <mergeCell ref="A302:E302"/>
    <mergeCell ref="A303:E303"/>
    <mergeCell ref="A304:E304"/>
    <mergeCell ref="A305:E305"/>
    <mergeCell ref="A295:E295"/>
    <mergeCell ref="A296:E296"/>
    <mergeCell ref="A297:E297"/>
    <mergeCell ref="A298:E298"/>
    <mergeCell ref="A299:E299"/>
    <mergeCell ref="A300:E300"/>
    <mergeCell ref="A312:E312"/>
    <mergeCell ref="A313:E313"/>
    <mergeCell ref="A314:E314"/>
    <mergeCell ref="A315:E315"/>
    <mergeCell ref="A316:E316"/>
    <mergeCell ref="A306:E306"/>
    <mergeCell ref="A307:E307"/>
    <mergeCell ref="A308:E308"/>
    <mergeCell ref="A309:E309"/>
    <mergeCell ref="A310:E310"/>
    <mergeCell ref="A311:E311"/>
    <mergeCell ref="A321:E321"/>
    <mergeCell ref="A322:E322"/>
    <mergeCell ref="A323:E323"/>
    <mergeCell ref="A324:E324"/>
    <mergeCell ref="A325:E325"/>
    <mergeCell ref="A326:E326"/>
    <mergeCell ref="A317:E317"/>
    <mergeCell ref="A318:E318"/>
    <mergeCell ref="A319:E319"/>
    <mergeCell ref="A320:E320"/>
    <mergeCell ref="A336:E336"/>
    <mergeCell ref="A337:E337"/>
    <mergeCell ref="A338:E338"/>
    <mergeCell ref="A339:E339"/>
    <mergeCell ref="A340:E340"/>
    <mergeCell ref="A341:E341"/>
    <mergeCell ref="A327:E327"/>
    <mergeCell ref="A328:E328"/>
    <mergeCell ref="A329:E329"/>
    <mergeCell ref="A330:E330"/>
    <mergeCell ref="A331:E331"/>
    <mergeCell ref="A332:E332"/>
    <mergeCell ref="A333:E333"/>
    <mergeCell ref="A334:E334"/>
    <mergeCell ref="A335:E335"/>
    <mergeCell ref="A351:E351"/>
    <mergeCell ref="A352:E352"/>
    <mergeCell ref="A353:E353"/>
    <mergeCell ref="A354:E354"/>
    <mergeCell ref="A355:E355"/>
    <mergeCell ref="A356:E356"/>
    <mergeCell ref="A357:E357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66:E366"/>
    <mergeCell ref="A367:E367"/>
    <mergeCell ref="A368:E368"/>
    <mergeCell ref="A369:E369"/>
    <mergeCell ref="A370:E370"/>
    <mergeCell ref="A371:E371"/>
    <mergeCell ref="A372:E372"/>
    <mergeCell ref="A373:E373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86:E386"/>
    <mergeCell ref="A383:E383"/>
    <mergeCell ref="A384:E384"/>
    <mergeCell ref="A385:E385"/>
    <mergeCell ref="A374:E374"/>
    <mergeCell ref="A375:E375"/>
    <mergeCell ref="A376:E376"/>
    <mergeCell ref="A377:E377"/>
    <mergeCell ref="A378:E378"/>
    <mergeCell ref="A379:E379"/>
    <mergeCell ref="A380:E380"/>
    <mergeCell ref="A381:E381"/>
    <mergeCell ref="A382:E382"/>
    <mergeCell ref="A396:E396"/>
    <mergeCell ref="A397:E397"/>
    <mergeCell ref="A398:E398"/>
    <mergeCell ref="A399:E399"/>
    <mergeCell ref="A400:E400"/>
    <mergeCell ref="A401:E401"/>
    <mergeCell ref="A402:E402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406:E406"/>
    <mergeCell ref="A407:E407"/>
    <mergeCell ref="A408:E408"/>
    <mergeCell ref="A409:E409"/>
    <mergeCell ref="A410:E410"/>
    <mergeCell ref="A411:E411"/>
    <mergeCell ref="A403:E403"/>
    <mergeCell ref="A404:E404"/>
    <mergeCell ref="A405:E405"/>
    <mergeCell ref="A420:E420"/>
    <mergeCell ref="A421:E421"/>
    <mergeCell ref="A422:E422"/>
    <mergeCell ref="A412:E412"/>
    <mergeCell ref="A413:E413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38:E438"/>
    <mergeCell ref="A439:E439"/>
    <mergeCell ref="A440:E440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50:E450"/>
    <mergeCell ref="A451:E451"/>
    <mergeCell ref="A452:E452"/>
    <mergeCell ref="A453:E453"/>
    <mergeCell ref="A454:E454"/>
    <mergeCell ref="A455:E455"/>
    <mergeCell ref="A473:E473"/>
    <mergeCell ref="A456:E456"/>
    <mergeCell ref="A457:E457"/>
    <mergeCell ref="A458:E458"/>
    <mergeCell ref="A459:E459"/>
    <mergeCell ref="A460:E460"/>
    <mergeCell ref="A461:E461"/>
    <mergeCell ref="A462:E462"/>
    <mergeCell ref="A463:E463"/>
    <mergeCell ref="A464:E464"/>
    <mergeCell ref="A483:E483"/>
    <mergeCell ref="A484:E484"/>
    <mergeCell ref="A485:E485"/>
    <mergeCell ref="A486:E486"/>
    <mergeCell ref="A487:E487"/>
    <mergeCell ref="A488:E488"/>
    <mergeCell ref="A2:L2"/>
    <mergeCell ref="A474:E474"/>
    <mergeCell ref="A475:E475"/>
    <mergeCell ref="A476:E476"/>
    <mergeCell ref="A477:E477"/>
    <mergeCell ref="A478:E478"/>
    <mergeCell ref="A479:E479"/>
    <mergeCell ref="A480:E480"/>
    <mergeCell ref="A481:E481"/>
    <mergeCell ref="A482:E482"/>
    <mergeCell ref="A465:E465"/>
    <mergeCell ref="A466:E466"/>
    <mergeCell ref="A467:E467"/>
    <mergeCell ref="A468:E468"/>
    <mergeCell ref="A469:E469"/>
    <mergeCell ref="A470:E470"/>
    <mergeCell ref="A471:E471"/>
    <mergeCell ref="A472:E472"/>
  </mergeCells>
  <pageMargins left="0.19685039370078741" right="0.19685039370078741" top="0.39370078740157483" bottom="0.19685039370078741" header="0" footer="0"/>
  <pageSetup paperSize="9" scale="98" pageOrder="overThenDown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Ващенко Віта Володимирівна</cp:lastModifiedBy>
  <cp:lastPrinted>2023-05-01T10:21:07Z</cp:lastPrinted>
  <dcterms:created xsi:type="dcterms:W3CDTF">2023-05-01T10:06:38Z</dcterms:created>
  <dcterms:modified xsi:type="dcterms:W3CDTF">2023-05-01T11:01:21Z</dcterms:modified>
</cp:coreProperties>
</file>